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fukuipref-my.sharepoint.com/personal/shimachi-kyodo_pref_fukui_lg_jp/Documents/財政グループ/12_財政状況資料集/R6財政状況資料集/02_1回目/01_財政状況資料集/05_県HP公表データ/"/>
    </mc:Choice>
  </mc:AlternateContent>
  <xr:revisionPtr revIDLastSave="2" documentId="13_ncr:1_{61D15D2B-89C7-4D0F-ACDF-637918B47686}" xr6:coauthVersionLast="47" xr6:coauthVersionMax="47" xr10:uidLastSave="{31F7CD1D-8FA1-40C1-B88F-E656E7C8DBE7}"/>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CO34" i="10"/>
  <c r="BW34" i="10"/>
  <c r="BW35" i="10" s="1"/>
  <c r="BW36" i="10" s="1"/>
  <c r="BW37" i="10" s="1"/>
  <c r="BW38" i="10" s="1"/>
  <c r="BW39" i="10" s="1"/>
  <c r="BW40" i="10" s="1"/>
  <c r="BW41" i="10" s="1"/>
  <c r="BE34" i="10"/>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l="1"/>
  <c r="AM35" i="10" s="1"/>
</calcChain>
</file>

<file path=xl/sharedStrings.xml><?xml version="1.0" encoding="utf-8"?>
<sst xmlns="http://schemas.openxmlformats.org/spreadsheetml/2006/main" count="1114" uniqueCount="563">
  <si>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</si>
  <si>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</si>
  <si>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</si>
  <si>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</si>
  <si>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</si>
  <si>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</si>
  <si>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</si>
  <si>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</si>
  <si>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</si>
  <si>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</si>
  <si>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</si>
  <si>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</si>
  <si>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</si>
  <si>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</si>
  <si>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</si>
  <si>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</si>
  <si>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</si>
  <si>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</si>
  <si>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</si>
  <si>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</si>
  <si>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</si>
  <si>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</si>
  <si>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</si>
  <si>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</si>
  <si>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</si>
  <si>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</si>
  <si>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</si>
  <si>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</si>
  <si>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</si>
  <si>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</si>
  <si>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</si>
  <si>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</si>
  <si>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</si>
  <si>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</si>
  <si>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</si>
  <si>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</si>
  <si>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</si>
  <si>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</si>
  <si>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</si>
  <si>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</si>
  <si>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</si>
  <si>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</si>
  <si>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</si>
  <si>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</si>
  <si>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</si>
  <si>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</si>
  <si>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</si>
  <si>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</si>
  <si>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</si>
  <si>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</si>
  <si>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</si>
  <si>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</si>
  <si>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</si>
  <si>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</si>
  <si>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</si>
  <si>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</si>
  <si>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</si>
  <si>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</si>
  <si>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</si>
  <si>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</si>
  <si>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</si>
  <si>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</si>
  <si>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</si>
  <si>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</si>
  <si>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</si>
  <si>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</si>
  <si>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</si>
  <si>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</si>
  <si>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</si>
  <si>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</si>
  <si>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</si>
  <si>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</si>
  <si>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</si>
  <si>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</si>
  <si>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</si>
  <si>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</si>
  <si>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</si>
  <si>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</si>
  <si>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</si>
  <si>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</si>
  <si>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</si>
  <si>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</si>
  <si>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</si>
  <si>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</si>
  <si>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</si>
  <si>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</si>
  <si>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</si>
  <si>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</si>
  <si>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</si>
  <si>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</si>
  <si>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</si>
  <si>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</si>
  <si>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</si>
  <si>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</si>
  <si>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</si>
  <si>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</si>
  <si>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</si>
  <si>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</si>
  <si>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</si>
  <si>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</si>
  <si>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</si>
  <si>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</si>
  <si>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</si>
  <si>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</si>
  <si>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</si>
  <si>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</si>
  <si>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</si>
  <si>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</si>
  <si>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</si>
  <si>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</si>
  <si>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</si>
  <si>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</si>
  <si>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</si>
  <si>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</si>
  <si>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</si>
  <si>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</si>
  <si>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</si>
  <si>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</si>
  <si>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</si>
  <si>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</si>
  <si>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</si>
  <si>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</si>
  <si>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</si>
  <si>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</si>
  <si>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</si>
  <si>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</si>
  <si>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</si>
  <si>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</si>
  <si>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</si>
  <si>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</si>
  <si>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</si>
  <si>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</si>
  <si>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</si>
  <si>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</si>
  <si>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</si>
  <si>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</si>
  <si>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</si>
  <si>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</si>
  <si>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</si>
  <si>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</si>
  <si>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</si>
  <si>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</si>
  <si>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</si>
  <si>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</si>
  <si>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</si>
  <si>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</si>
  <si>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</si>
  <si>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</si>
  <si>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</si>
  <si>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</si>
  <si>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</si>
  <si>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</si>
  <si>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</si>
  <si>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</si>
  <si>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</si>
  <si>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</si>
  <si>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</si>
  <si>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</si>
  <si>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</si>
  <si>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</si>
  <si>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</si>
  <si>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</si>
  <si>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</si>
  <si>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</si>
  <si>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</si>
  <si>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</si>
  <si>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</si>
  <si>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</si>
  <si>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</si>
  <si>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</si>
  <si>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</si>
  <si>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</si>
  <si>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</si>
  <si>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</si>
  <si>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</si>
  <si>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</si>
  <si>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</si>
  <si>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</si>
  <si>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</si>
  <si>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</si>
  <si>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</si>
  <si>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</si>
  <si>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</si>
  <si>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</si>
  <si>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</si>
  <si>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</si>
  <si>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</si>
  <si>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</si>
  <si>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</si>
  <si>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</si>
  <si>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</si>
  <si>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</si>
  <si>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</si>
  <si>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</si>
  <si>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</si>
  <si>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</si>
  <si>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</si>
  <si>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</si>
  <si>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</si>
  <si>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</si>
  <si>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</si>
  <si>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</si>
  <si>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</si>
  <si>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福井県高浜町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</si>
  <si>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</si>
  <si>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</si>
  <si>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</si>
  <si>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</si>
  <si>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</si>
  <si>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</si>
  <si>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</si>
  <si>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</si>
  <si>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</si>
  <si>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</si>
  <si>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</si>
  <si>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</si>
  <si>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</si>
  <si>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</si>
  <si>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</si>
  <si>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</si>
  <si>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</si>
  <si>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</si>
  <si>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</si>
  <si>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</si>
  <si>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</si>
  <si>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</si>
  <si>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</si>
  <si>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</si>
  <si>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</si>
  <si>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</si>
  <si>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</si>
  <si>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</si>
  <si>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</si>
  <si>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</si>
  <si>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</si>
  <si>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</si>
  <si>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</si>
  <si>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</si>
  <si>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</si>
  <si>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</si>
  <si>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</si>
  <si>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</si>
  <si>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</si>
  <si>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</si>
  <si>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</si>
  <si>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</si>
  <si>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</si>
  <si>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</si>
  <si>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</si>
  <si>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</si>
  <si>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</si>
  <si>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</si>
  <si>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</si>
  <si>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</si>
  <si>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</si>
  <si>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</si>
  <si>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</si>
  <si>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</si>
  <si>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</si>
  <si>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</si>
  <si>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</si>
  <si>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</si>
  <si>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</si>
  <si>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</si>
  <si>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</si>
  <si>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</si>
  <si>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</si>
  <si>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</si>
  <si>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</si>
  <si>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</si>
  <si>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</si>
  <si>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</si>
  <si>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</si>
  <si>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</si>
  <si>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</si>
  <si>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</si>
  <si>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</si>
  <si>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</si>
  <si>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</si>
  <si>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</si>
  <si>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</si>
  <si>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</si>
  <si>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</si>
  <si>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</si>
  <si>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</si>
  <si>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</si>
  <si>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</si>
  <si>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</si>
  <si>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</si>
  <si>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</si>
  <si>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</si>
  <si>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</si>
  <si>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</si>
  <si>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</si>
  <si>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</si>
  <si>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</si>
  <si>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</si>
  <si>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</si>
  <si>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</si>
  <si>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</si>
  <si>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</si>
  <si>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</si>
  <si>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</si>
  <si>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</si>
  <si>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</si>
  <si>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</si>
  <si>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</si>
  <si>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</si>
  <si>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</si>
  <si>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</si>
  <si>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</si>
  <si>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</si>
  <si>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</si>
  <si>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</si>
  <si>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</si>
  <si>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</si>
  <si>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</si>
  <si>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</si>
  <si>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</si>
  <si>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</si>
  <si>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</si>
  <si>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</si>
  <si>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</si>
  <si>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</si>
  <si>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</si>
  <si>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</si>
  <si>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</si>
  <si>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</si>
  <si>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</si>
  <si>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</si>
  <si>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</si>
  <si>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</si>
  <si>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</si>
  <si>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</si>
  <si>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</si>
  <si>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</si>
  <si>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</si>
  <si>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</si>
  <si>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</si>
  <si>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</si>
  <si>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</si>
  <si>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</si>
  <si>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</si>
  <si>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</si>
  <si>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</si>
  <si>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</si>
  <si>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</si>
  <si>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</si>
  <si>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</si>
  <si>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</si>
  <si>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</si>
  <si>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</si>
  <si>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</si>
  <si>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</si>
  <si>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福井県高浜町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</si>
  <si>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</si>
  <si>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</si>
  <si>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</si>
  <si>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</si>
  <si>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</si>
  <si>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</si>
  <si>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</si>
  <si>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</si>
  <si>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</si>
  <si>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</si>
  <si>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</si>
  <si>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</si>
  <si>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</si>
  <si>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</si>
  <si>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</si>
  <si>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</si>
  <si>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</si>
  <si>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</si>
  <si>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</si>
  <si>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</si>
  <si>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宅地分譲事業特別会計</t>
    <phoneticPr fontId="5"/>
  </si>
  <si>
    <t>道路用地先行取得事業特別会計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</si>
  <si>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</si>
  <si>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</si>
  <si>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</si>
  <si>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</si>
  <si>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</si>
  <si>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</si>
  <si>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</si>
  <si>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</si>
  <si>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</si>
  <si>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</si>
  <si>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</si>
  <si>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</si>
  <si>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</si>
  <si>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</si>
  <si>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</si>
  <si>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</si>
  <si>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</si>
  <si>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水道事業特別会計</t>
    <phoneticPr fontId="5"/>
  </si>
  <si>
    <t>法適用企業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</si>
  <si>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</si>
  <si>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</si>
  <si>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</si>
  <si>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</si>
  <si>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</si>
  <si>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</si>
  <si>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</si>
  <si>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</si>
  <si>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</si>
  <si>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</si>
  <si>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</si>
  <si>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</si>
  <si>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</si>
  <si>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</si>
  <si>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</si>
  <si>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</si>
  <si>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</si>
  <si>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</si>
  <si>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</si>
  <si>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</si>
  <si>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</si>
  <si>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</si>
  <si>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</si>
  <si>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</si>
  <si>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</si>
  <si>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</si>
  <si>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</si>
  <si>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</si>
  <si>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</si>
  <si>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</si>
  <si>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</si>
  <si>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</si>
  <si>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</si>
  <si>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</si>
  <si>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</si>
  <si>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</si>
  <si>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</si>
  <si>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</si>
  <si>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</si>
  <si>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</si>
  <si>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</si>
  <si>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</si>
  <si>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</si>
  <si>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</si>
  <si>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</si>
  <si>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</si>
  <si>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</si>
  <si>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</si>
  <si>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</si>
  <si>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</si>
  <si>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</si>
  <si>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</si>
  <si>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</si>
  <si>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</si>
  <si>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</si>
  <si>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</si>
  <si>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</si>
  <si>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</si>
  <si>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</si>
  <si>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</si>
  <si>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</si>
  <si>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</si>
  <si>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</si>
  <si>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</si>
  <si>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</si>
  <si>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</si>
  <si>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</si>
  <si>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</si>
  <si>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</si>
  <si>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</si>
  <si>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</si>
  <si>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</si>
  <si>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</si>
  <si>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</si>
  <si>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</si>
  <si>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</si>
  <si>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</si>
  <si>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</si>
  <si>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</si>
  <si>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</si>
  <si>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</si>
  <si>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</si>
  <si>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</si>
  <si>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</si>
  <si>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</si>
  <si>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</si>
  <si>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</si>
  <si>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</si>
  <si>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</si>
  <si>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</si>
  <si>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</si>
  <si>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</si>
  <si>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</si>
  <si>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</si>
  <si>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</si>
  <si>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</si>
  <si>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</si>
  <si>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</si>
  <si>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</si>
  <si>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</si>
  <si>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</si>
  <si>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</si>
  <si>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</si>
  <si>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</si>
  <si>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</si>
  <si>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</si>
  <si>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</si>
  <si>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</si>
  <si>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</si>
  <si>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</si>
  <si>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</si>
  <si>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</si>
  <si>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</si>
  <si>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</si>
  <si>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</si>
  <si>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</si>
  <si>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</si>
  <si>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</si>
  <si>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</si>
  <si>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</si>
  <si>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</si>
  <si>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</si>
  <si>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</si>
  <si>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</si>
  <si>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</si>
  <si>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</si>
  <si>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</si>
  <si>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</si>
  <si>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</si>
  <si>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</si>
  <si>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</si>
  <si>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</si>
  <si>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</si>
  <si>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</si>
  <si>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</si>
  <si>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</si>
  <si>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6.35</t>
  </si>
  <si>
    <t>水道事業特別会計</t>
  </si>
  <si>
    <t>一般会計</t>
  </si>
  <si>
    <t>下水道事業特別会計</t>
  </si>
  <si>
    <t>介護保険特別会計</t>
  </si>
  <si>
    <t>道路用地先行取得事業特別会計</t>
  </si>
  <si>
    <t>国民健康保険特別会計</t>
  </si>
  <si>
    <t>宅地分譲事業特別会計</t>
  </si>
  <si>
    <t>国民健康保険診療所特別会計</t>
  </si>
  <si>
    <t>その他会計（赤字）</t>
  </si>
  <si>
    <t>その他会計（黒字）</t>
  </si>
  <si>
    <t>R02</t>
    <phoneticPr fontId="5"/>
  </si>
  <si>
    <t>R03</t>
    <phoneticPr fontId="5"/>
  </si>
  <si>
    <t>R04</t>
    <phoneticPr fontId="5"/>
  </si>
  <si>
    <t>R05</t>
    <phoneticPr fontId="5"/>
  </si>
  <si>
    <t>R06</t>
    <phoneticPr fontId="5"/>
  </si>
  <si>
    <t>-</t>
    <phoneticPr fontId="2"/>
  </si>
  <si>
    <t>若狭消防組合</t>
    <rPh sb="0" eb="2">
      <t>ワカサ</t>
    </rPh>
    <rPh sb="2" eb="4">
      <t>ショウボウ</t>
    </rPh>
    <rPh sb="4" eb="6">
      <t>クミアイ</t>
    </rPh>
    <phoneticPr fontId="2"/>
  </si>
  <si>
    <t>福井県市町総合事務組合（一般会計）</t>
  </si>
  <si>
    <t>福井県市町総合事務組合（特別会計）</t>
  </si>
  <si>
    <t>福井県後期高齢者医療広域連合(一般会計）</t>
  </si>
  <si>
    <t>福井県後期高齢者医療広域連合(特別会計）</t>
  </si>
  <si>
    <t>福井県自治会館組合</t>
  </si>
  <si>
    <t>嶺南広域行政組合</t>
  </si>
  <si>
    <t>若狭広域行政事務組合</t>
    <rPh sb="0" eb="2">
      <t>ワカサ</t>
    </rPh>
    <rPh sb="2" eb="4">
      <t>コウイキ</t>
    </rPh>
    <rPh sb="4" eb="6">
      <t>ギョウセイ</t>
    </rPh>
    <rPh sb="6" eb="8">
      <t>ジム</t>
    </rPh>
    <rPh sb="8" eb="10">
      <t>クミアイ</t>
    </rPh>
    <phoneticPr fontId="2"/>
  </si>
  <si>
    <t>株式会社いきいきタウン高浜</t>
  </si>
  <si>
    <t>公共施設等整備基金</t>
  </si>
  <si>
    <t>電源立地地域対策交付金施設維持基金</t>
  </si>
  <si>
    <t>保育所整備基金</t>
  </si>
  <si>
    <t>学校給食事業運営基金</t>
    <rPh sb="0" eb="6">
      <t>ガッコウキュウショクジギョウ</t>
    </rPh>
    <rPh sb="6" eb="8">
      <t>ウンエイ</t>
    </rPh>
    <rPh sb="8" eb="10">
      <t>キキン</t>
    </rPh>
    <phoneticPr fontId="2"/>
  </si>
  <si>
    <t>奨学金返還支援基金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</si>
</sst>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47E3-4479-B868-80222503E10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319406</c:v>
                </c:pt>
                <c:pt idx="1">
                  <c:v>407791</c:v>
                </c:pt>
                <c:pt idx="2">
                  <c:v>295340</c:v>
                </c:pt>
                <c:pt idx="3">
                  <c:v>358474</c:v>
                </c:pt>
                <c:pt idx="4">
                  <c:v>383083</c:v>
                </c:pt>
              </c:numCache>
            </c:numRef>
          </c:val>
          <c:smooth val="0"/>
          <c:extLst>
            <c:ext xmlns:c16="http://schemas.microsoft.com/office/drawing/2014/chart" uri="{C3380CC4-5D6E-409C-BE32-E72D297353CC}">
              <c16:uniqueId val="{00000001-47E3-4479-B868-80222503E10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7.37</c:v>
                </c:pt>
                <c:pt idx="1">
                  <c:v>7.89</c:v>
                </c:pt>
                <c:pt idx="2">
                  <c:v>9.8000000000000007</c:v>
                </c:pt>
                <c:pt idx="3">
                  <c:v>8.81</c:v>
                </c:pt>
                <c:pt idx="4">
                  <c:v>5.48</c:v>
                </c:pt>
              </c:numCache>
            </c:numRef>
          </c:val>
          <c:extLst>
            <c:ext xmlns:c16="http://schemas.microsoft.com/office/drawing/2014/chart" uri="{C3380CC4-5D6E-409C-BE32-E72D297353CC}">
              <c16:uniqueId val="{00000000-BAE4-4A1A-A81D-1B3F2A8703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58.28</c:v>
                </c:pt>
                <c:pt idx="1">
                  <c:v>54.34</c:v>
                </c:pt>
                <c:pt idx="2">
                  <c:v>51.99</c:v>
                </c:pt>
                <c:pt idx="3">
                  <c:v>64.97</c:v>
                </c:pt>
                <c:pt idx="4">
                  <c:v>50.25</c:v>
                </c:pt>
              </c:numCache>
            </c:numRef>
          </c:val>
          <c:extLst>
            <c:ext xmlns:c16="http://schemas.microsoft.com/office/drawing/2014/chart" uri="{C3380CC4-5D6E-409C-BE32-E72D297353CC}">
              <c16:uniqueId val="{00000001-BAE4-4A1A-A81D-1B3F2A8703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-6.35</c:v>
                </c:pt>
                <c:pt idx="1">
                  <c:v>6.07</c:v>
                </c:pt>
                <c:pt idx="2">
                  <c:v>16.23</c:v>
                </c:pt>
                <c:pt idx="3">
                  <c:v>7.45</c:v>
                </c:pt>
                <c:pt idx="4">
                  <c:v>5.98</c:v>
                </c:pt>
              </c:numCache>
            </c:numRef>
          </c:val>
          <c:smooth val="0"/>
          <c:extLst>
            <c:ext xmlns:c16="http://schemas.microsoft.com/office/drawing/2014/chart" uri="{C3380CC4-5D6E-409C-BE32-E72D297353CC}">
              <c16:uniqueId val="{00000002-BAE4-4A1A-A81D-1B3F2A8703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2.7</c:v>
                </c:pt>
                <c:pt idx="8">
                  <c:v>#N/A</c:v>
                </c:pt>
                <c:pt idx="9">
                  <c:v>0</c:v>
                </c:pt>
              </c:numCache>
            </c:numRef>
          </c:val>
          <c:extLst>
            <c:ext xmlns:c16="http://schemas.microsoft.com/office/drawing/2014/chart" uri="{C3380CC4-5D6E-409C-BE32-E72D297353CC}">
              <c16:uniqueId val="{00000000-1A5B-4B19-8579-DA79B922DA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5B-4B19-8579-DA79B922DAF6}"/>
            </c:ext>
          </c:extLst>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A5B-4B19-8579-DA79B922DAF6}"/>
            </c:ext>
          </c:extLst>
        </c:ser>
        <c:ser>
          <c:idx val="3"/>
          <c:order val="3"/>
          <c:tx>
            <c:strRef>
              <c:f>データシート!$A$30</c:f>
              <c:strCache>
                <c:ptCount val="1"/>
                <c:pt idx="0">
                  <c:v>宅地分譲事業特別会計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A5B-4B19-8579-DA79B922DAF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0.49</c:v>
                </c:pt>
                <c:pt idx="2">
                  <c:v>#N/A</c:v>
                </c:pt>
                <c:pt idx="3">
                  <c:v>0.28000000000000003</c:v>
                </c:pt>
                <c:pt idx="4">
                  <c:v>#N/A</c:v>
                </c:pt>
                <c:pt idx="5">
                  <c:v>0.28999999999999998</c:v>
                </c:pt>
                <c:pt idx="6">
                  <c:v>#N/A</c:v>
                </c:pt>
                <c:pt idx="7">
                  <c:v>0.21</c:v>
                </c:pt>
                <c:pt idx="8">
                  <c:v>#N/A</c:v>
                </c:pt>
                <c:pt idx="9">
                  <c:v>0.06</c:v>
                </c:pt>
              </c:numCache>
            </c:numRef>
          </c:val>
          <c:extLst>
            <c:ext xmlns:c16="http://schemas.microsoft.com/office/drawing/2014/chart" uri="{C3380CC4-5D6E-409C-BE32-E72D297353CC}">
              <c16:uniqueId val="{00000004-1A5B-4B19-8579-DA79B922DAF6}"/>
            </c:ext>
          </c:extLst>
        </c:ser>
        <c:ser>
          <c:idx val="5"/>
          <c:order val="5"/>
          <c:tx>
            <c:strRef>
              <c:f>データシート!$A$32</c:f>
              <c:strCache>
                <c:ptCount val="1"/>
                <c:pt idx="0">
                  <c:v>道路用地先行取得事業特別会計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0.06</c:v>
                </c:pt>
                <c:pt idx="4">
                  <c:v>#N/A</c:v>
                </c:pt>
                <c:pt idx="5">
                  <c:v>0</c:v>
                </c:pt>
                <c:pt idx="6">
                  <c:v>#N/A</c:v>
                </c:pt>
                <c:pt idx="7">
                  <c:v>0.1</c:v>
                </c:pt>
                <c:pt idx="8">
                  <c:v>#N/A</c:v>
                </c:pt>
                <c:pt idx="9">
                  <c:v>0.08</c:v>
                </c:pt>
              </c:numCache>
            </c:numRef>
          </c:val>
          <c:extLst>
            <c:ext xmlns:c16="http://schemas.microsoft.com/office/drawing/2014/chart" uri="{C3380CC4-5D6E-409C-BE32-E72D297353CC}">
              <c16:uniqueId val="{00000005-1A5B-4B19-8579-DA79B922DAF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0.37</c:v>
                </c:pt>
                <c:pt idx="2">
                  <c:v>#N/A</c:v>
                </c:pt>
                <c:pt idx="3">
                  <c:v>0.65</c:v>
                </c:pt>
                <c:pt idx="4">
                  <c:v>#N/A</c:v>
                </c:pt>
                <c:pt idx="5">
                  <c:v>0.56000000000000005</c:v>
                </c:pt>
                <c:pt idx="6">
                  <c:v>#N/A</c:v>
                </c:pt>
                <c:pt idx="7">
                  <c:v>0.56999999999999995</c:v>
                </c:pt>
                <c:pt idx="8">
                  <c:v>#N/A</c:v>
                </c:pt>
                <c:pt idx="9">
                  <c:v>0.46</c:v>
                </c:pt>
              </c:numCache>
            </c:numRef>
          </c:val>
          <c:extLst>
            <c:ext xmlns:c16="http://schemas.microsoft.com/office/drawing/2014/chart" uri="{C3380CC4-5D6E-409C-BE32-E72D297353CC}">
              <c16:uniqueId val="{00000006-1A5B-4B19-8579-DA79B922DAF6}"/>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3.34</c:v>
                </c:pt>
              </c:numCache>
            </c:numRef>
          </c:val>
          <c:extLst>
            <c:ext xmlns:c16="http://schemas.microsoft.com/office/drawing/2014/chart" uri="{C3380CC4-5D6E-409C-BE32-E72D297353CC}">
              <c16:uniqueId val="{00000007-1A5B-4B19-8579-DA79B922DAF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7.36</c:v>
                </c:pt>
                <c:pt idx="2">
                  <c:v>#N/A</c:v>
                </c:pt>
                <c:pt idx="3">
                  <c:v>7.82</c:v>
                </c:pt>
                <c:pt idx="4">
                  <c:v>#N/A</c:v>
                </c:pt>
                <c:pt idx="5">
                  <c:v>9.7899999999999991</c:v>
                </c:pt>
                <c:pt idx="6">
                  <c:v>#N/A</c:v>
                </c:pt>
                <c:pt idx="7">
                  <c:v>8.69</c:v>
                </c:pt>
                <c:pt idx="8">
                  <c:v>#N/A</c:v>
                </c:pt>
                <c:pt idx="9">
                  <c:v>5.4</c:v>
                </c:pt>
              </c:numCache>
            </c:numRef>
          </c:val>
          <c:extLst>
            <c:ext xmlns:c16="http://schemas.microsoft.com/office/drawing/2014/chart" uri="{C3380CC4-5D6E-409C-BE32-E72D297353CC}">
              <c16:uniqueId val="{00000008-1A5B-4B19-8579-DA79B922DAF6}"/>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17.87</c:v>
                </c:pt>
                <c:pt idx="2">
                  <c:v>#N/A</c:v>
                </c:pt>
                <c:pt idx="3">
                  <c:v>16.190000000000001</c:v>
                </c:pt>
                <c:pt idx="4">
                  <c:v>#N/A</c:v>
                </c:pt>
                <c:pt idx="5">
                  <c:v>12.08</c:v>
                </c:pt>
                <c:pt idx="6">
                  <c:v>#N/A</c:v>
                </c:pt>
                <c:pt idx="7">
                  <c:v>13.59</c:v>
                </c:pt>
                <c:pt idx="8">
                  <c:v>#N/A</c:v>
                </c:pt>
                <c:pt idx="9">
                  <c:v>8.3000000000000007</c:v>
                </c:pt>
              </c:numCache>
            </c:numRef>
          </c:val>
          <c:extLst>
            <c:ext xmlns:c16="http://schemas.microsoft.com/office/drawing/2014/chart" uri="{C3380CC4-5D6E-409C-BE32-E72D297353CC}">
              <c16:uniqueId val="{00000009-1A5B-4B19-8579-DA79B922DAF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547</c:v>
                </c:pt>
                <c:pt idx="5">
                  <c:v>547</c:v>
                </c:pt>
                <c:pt idx="8">
                  <c:v>562</c:v>
                </c:pt>
                <c:pt idx="11">
                  <c:v>553</c:v>
                </c:pt>
                <c:pt idx="14">
                  <c:v>504</c:v>
                </c:pt>
              </c:numCache>
            </c:numRef>
          </c:val>
          <c:extLst>
            <c:ext xmlns:c16="http://schemas.microsoft.com/office/drawing/2014/chart" uri="{C3380CC4-5D6E-409C-BE32-E72D297353CC}">
              <c16:uniqueId val="{00000000-F6E8-49F8-93A0-C793037848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E8-49F8-93A0-C793037848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6E8-49F8-93A0-C793037848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c:v>
                </c:pt>
                <c:pt idx="3">
                  <c:v>30</c:v>
                </c:pt>
                <c:pt idx="6">
                  <c:v>28</c:v>
                </c:pt>
                <c:pt idx="9">
                  <c:v>33</c:v>
                </c:pt>
                <c:pt idx="12">
                  <c:v>65</c:v>
                </c:pt>
              </c:numCache>
            </c:numRef>
          </c:val>
          <c:extLst>
            <c:ext xmlns:c16="http://schemas.microsoft.com/office/drawing/2014/chart" uri="{C3380CC4-5D6E-409C-BE32-E72D297353CC}">
              <c16:uniqueId val="{00000003-F6E8-49F8-93A0-C793037848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559</c:v>
                </c:pt>
                <c:pt idx="3">
                  <c:v>562</c:v>
                </c:pt>
                <c:pt idx="6">
                  <c:v>558</c:v>
                </c:pt>
                <c:pt idx="9">
                  <c:v>547</c:v>
                </c:pt>
                <c:pt idx="12">
                  <c:v>515</c:v>
                </c:pt>
              </c:numCache>
            </c:numRef>
          </c:val>
          <c:extLst>
            <c:ext xmlns:c16="http://schemas.microsoft.com/office/drawing/2014/chart" uri="{C3380CC4-5D6E-409C-BE32-E72D297353CC}">
              <c16:uniqueId val="{00000004-F6E8-49F8-93A0-C793037848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E8-49F8-93A0-C793037848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E8-49F8-93A0-C793037848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272</c:v>
                </c:pt>
                <c:pt idx="3">
                  <c:v>293</c:v>
                </c:pt>
                <c:pt idx="6">
                  <c:v>320</c:v>
                </c:pt>
                <c:pt idx="9">
                  <c:v>324</c:v>
                </c:pt>
                <c:pt idx="12">
                  <c:v>301</c:v>
                </c:pt>
              </c:numCache>
            </c:numRef>
          </c:val>
          <c:extLst>
            <c:ext xmlns:c16="http://schemas.microsoft.com/office/drawing/2014/chart" uri="{C3380CC4-5D6E-409C-BE32-E72D297353CC}">
              <c16:uniqueId val="{00000007-F6E8-49F8-93A0-C793037848C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309</c:v>
                </c:pt>
                <c:pt idx="2">
                  <c:v>#N/A</c:v>
                </c:pt>
                <c:pt idx="3">
                  <c:v>#N/A</c:v>
                </c:pt>
                <c:pt idx="4">
                  <c:v>338</c:v>
                </c:pt>
                <c:pt idx="5">
                  <c:v>#N/A</c:v>
                </c:pt>
                <c:pt idx="6">
                  <c:v>#N/A</c:v>
                </c:pt>
                <c:pt idx="7">
                  <c:v>344</c:v>
                </c:pt>
                <c:pt idx="8">
                  <c:v>#N/A</c:v>
                </c:pt>
                <c:pt idx="9">
                  <c:v>#N/A</c:v>
                </c:pt>
                <c:pt idx="10">
                  <c:v>351</c:v>
                </c:pt>
                <c:pt idx="11">
                  <c:v>#N/A</c:v>
                </c:pt>
                <c:pt idx="12">
                  <c:v>#N/A</c:v>
                </c:pt>
                <c:pt idx="13">
                  <c:v>377</c:v>
                </c:pt>
                <c:pt idx="14">
                  <c:v>#N/A</c:v>
                </c:pt>
              </c:numCache>
            </c:numRef>
          </c:val>
          <c:smooth val="0"/>
          <c:extLst>
            <c:ext xmlns:c16="http://schemas.microsoft.com/office/drawing/2014/chart" uri="{C3380CC4-5D6E-409C-BE32-E72D297353CC}">
              <c16:uniqueId val="{00000008-F6E8-49F8-93A0-C793037848C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5181</c:v>
                </c:pt>
                <c:pt idx="5">
                  <c:v>4977</c:v>
                </c:pt>
                <c:pt idx="8">
                  <c:v>4696</c:v>
                </c:pt>
                <c:pt idx="11">
                  <c:v>4254</c:v>
                </c:pt>
                <c:pt idx="14">
                  <c:v>4093</c:v>
                </c:pt>
              </c:numCache>
            </c:numRef>
          </c:val>
          <c:extLst>
            <c:ext xmlns:c16="http://schemas.microsoft.com/office/drawing/2014/chart" uri="{C3380CC4-5D6E-409C-BE32-E72D297353CC}">
              <c16:uniqueId val="{00000000-1A47-42E5-A539-313C0A8DA3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A47-42E5-A539-313C0A8DA3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3902</c:v>
                </c:pt>
                <c:pt idx="5">
                  <c:v>4018</c:v>
                </c:pt>
                <c:pt idx="8">
                  <c:v>5543</c:v>
                </c:pt>
                <c:pt idx="11">
                  <c:v>6538</c:v>
                </c:pt>
                <c:pt idx="14">
                  <c:v>7876</c:v>
                </c:pt>
              </c:numCache>
            </c:numRef>
          </c:val>
          <c:extLst>
            <c:ext xmlns:c16="http://schemas.microsoft.com/office/drawing/2014/chart" uri="{C3380CC4-5D6E-409C-BE32-E72D297353CC}">
              <c16:uniqueId val="{00000002-1A47-42E5-A539-313C0A8DA3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47-42E5-A539-313C0A8DA3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47-42E5-A539-313C0A8DA3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34</c:v>
                </c:pt>
                <c:pt idx="3">
                  <c:v>34</c:v>
                </c:pt>
                <c:pt idx="6">
                  <c:v>33</c:v>
                </c:pt>
                <c:pt idx="9">
                  <c:v>33</c:v>
                </c:pt>
                <c:pt idx="12">
                  <c:v>30</c:v>
                </c:pt>
              </c:numCache>
            </c:numRef>
          </c:val>
          <c:extLst>
            <c:ext xmlns:c16="http://schemas.microsoft.com/office/drawing/2014/chart" uri="{C3380CC4-5D6E-409C-BE32-E72D297353CC}">
              <c16:uniqueId val="{00000005-1A47-42E5-A539-313C0A8DA3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144</c:v>
                </c:pt>
                <c:pt idx="3">
                  <c:v>148</c:v>
                </c:pt>
                <c:pt idx="6">
                  <c:v>167</c:v>
                </c:pt>
                <c:pt idx="9">
                  <c:v>98</c:v>
                </c:pt>
                <c:pt idx="12">
                  <c:v>55</c:v>
                </c:pt>
              </c:numCache>
            </c:numRef>
          </c:val>
          <c:extLst>
            <c:ext xmlns:c16="http://schemas.microsoft.com/office/drawing/2014/chart" uri="{C3380CC4-5D6E-409C-BE32-E72D297353CC}">
              <c16:uniqueId val="{00000006-1A47-42E5-A539-313C0A8DA3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210</c:v>
                </c:pt>
                <c:pt idx="3">
                  <c:v>513</c:v>
                </c:pt>
                <c:pt idx="6">
                  <c:v>1284</c:v>
                </c:pt>
                <c:pt idx="9">
                  <c:v>1411</c:v>
                </c:pt>
                <c:pt idx="12">
                  <c:v>1362</c:v>
                </c:pt>
              </c:numCache>
            </c:numRef>
          </c:val>
          <c:extLst>
            <c:ext xmlns:c16="http://schemas.microsoft.com/office/drawing/2014/chart" uri="{C3380CC4-5D6E-409C-BE32-E72D297353CC}">
              <c16:uniqueId val="{00000007-1A47-42E5-A539-313C0A8DA3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4713</c:v>
                </c:pt>
                <c:pt idx="3">
                  <c:v>4248</c:v>
                </c:pt>
                <c:pt idx="6">
                  <c:v>3786</c:v>
                </c:pt>
                <c:pt idx="9">
                  <c:v>3302</c:v>
                </c:pt>
                <c:pt idx="12">
                  <c:v>2893</c:v>
                </c:pt>
              </c:numCache>
            </c:numRef>
          </c:val>
          <c:extLst>
            <c:ext xmlns:c16="http://schemas.microsoft.com/office/drawing/2014/chart" uri="{C3380CC4-5D6E-409C-BE32-E72D297353CC}">
              <c16:uniqueId val="{00000008-1A47-42E5-A539-313C0A8DA3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A47-42E5-A539-313C0A8DA3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3962</c:v>
                </c:pt>
                <c:pt idx="3">
                  <c:v>3956</c:v>
                </c:pt>
                <c:pt idx="6">
                  <c:v>3751</c:v>
                </c:pt>
                <c:pt idx="9">
                  <c:v>3465</c:v>
                </c:pt>
                <c:pt idx="12">
                  <c:v>3199</c:v>
                </c:pt>
              </c:numCache>
            </c:numRef>
          </c:val>
          <c:extLst>
            <c:ext xmlns:c16="http://schemas.microsoft.com/office/drawing/2014/chart" uri="{C3380CC4-5D6E-409C-BE32-E72D297353CC}">
              <c16:uniqueId val="{0000000A-1A47-42E5-A539-313C0A8DA37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A47-42E5-A539-313C0A8DA37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3520</c:v>
                </c:pt>
                <c:pt idx="1">
                  <c:v>4098</c:v>
                </c:pt>
                <c:pt idx="2">
                  <c:v>4699</c:v>
                </c:pt>
              </c:numCache>
            </c:numRef>
          </c:val>
          <c:extLst>
            <c:ext xmlns:c16="http://schemas.microsoft.com/office/drawing/2014/chart" uri="{C3380CC4-5D6E-409C-BE32-E72D297353CC}">
              <c16:uniqueId val="{00000000-5180-41F2-99E0-5A4A4A3E27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157</c:v>
                </c:pt>
                <c:pt idx="1">
                  <c:v>157</c:v>
                </c:pt>
                <c:pt idx="2">
                  <c:v>157</c:v>
                </c:pt>
              </c:numCache>
            </c:numRef>
          </c:val>
          <c:extLst>
            <c:ext xmlns:c16="http://schemas.microsoft.com/office/drawing/2014/chart" uri="{C3380CC4-5D6E-409C-BE32-E72D297353CC}">
              <c16:uniqueId val="{00000001-5180-41F2-99E0-5A4A4A3E27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3326</c:v>
                </c:pt>
                <c:pt idx="1">
                  <c:v>3697</c:v>
                </c:pt>
                <c:pt idx="2">
                  <c:v>4917</c:v>
                </c:pt>
              </c:numCache>
            </c:numRef>
          </c:val>
          <c:extLst>
            <c:ext xmlns:c16="http://schemas.microsoft.com/office/drawing/2014/chart" uri="{C3380CC4-5D6E-409C-BE32-E72D297353CC}">
              <c16:uniqueId val="{00000002-5180-41F2-99E0-5A4A4A3E27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福井県高浜町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元利償還金については、既発債が順次償還を終えることから、徐々に減少していく見込みである。</a:t>
          </a:r>
        </a:p>
        <a:p>
          <a:r>
            <a:rPr kumimoji="1" lang="ja-JP" altLang="en-US" sz="1400">
              <a:latin typeface="ＭＳ ゴシック" pitchFamily="49" charset="-128"/>
              <a:ea typeface="ＭＳ ゴシック" pitchFamily="49" charset="-128"/>
            </a:rPr>
            <a:t>　公営企業債の元利償還金に対する繰入金については、繰出基準の算出見直し以降増加し、現状の水準を維持する見込みである。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福井県高浜町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定期償還により起債現在高の減少や公営企業債等繰入見込額が減少し、将来負担額は減少した。</a:t>
          </a:r>
        </a:p>
        <a:p>
          <a:r>
            <a:rPr kumimoji="1" lang="ja-JP" altLang="en-US" sz="1400">
              <a:latin typeface="ＭＳ ゴシック" pitchFamily="49" charset="-128"/>
              <a:ea typeface="ＭＳ ゴシック" pitchFamily="49" charset="-128"/>
            </a:rPr>
            <a:t>　充当可能財源等において、充当可能基金が</a:t>
          </a:r>
          <a:r>
            <a:rPr kumimoji="1" lang="en-US" altLang="ja-JP" sz="1400">
              <a:latin typeface="ＭＳ ゴシック" pitchFamily="49" charset="-128"/>
              <a:ea typeface="ＭＳ ゴシック" pitchFamily="49" charset="-128"/>
            </a:rPr>
            <a:t>1,338</a:t>
          </a:r>
          <a:r>
            <a:rPr kumimoji="1" lang="ja-JP" altLang="en-US" sz="1400">
              <a:latin typeface="ＭＳ ゴシック" pitchFamily="49" charset="-128"/>
              <a:ea typeface="ＭＳ ゴシック" pitchFamily="49" charset="-128"/>
            </a:rPr>
            <a:t>百万円増加（</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％増）となったことから将来負担比率は、算出されていない。</a:t>
          </a:r>
        </a:p>
        <a:p>
          <a:r>
            <a:rPr kumimoji="1" lang="ja-JP" altLang="en-US" sz="1400">
              <a:latin typeface="ＭＳ ゴシック" pitchFamily="49" charset="-128"/>
              <a:ea typeface="ＭＳ ゴシック" pitchFamily="49" charset="-128"/>
            </a:rPr>
            <a:t>　今後、計画的な基金造成や償還管理を行い、将来負担比率が上昇することのないように努めていく。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福井県高浜町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財政調整基金については、固定資産税増収分の一部や決算剰余分、宅地分譲事業による財産売払収入など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その他特定目的基金については、公共施設等整備に係る経費の充当財源として公共施設等整備基金を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百万円、公共施設の修繕その他の維持補修に要する経費の財源に充てる係る経費の充当財源として電源立地地域対策交付金施設維持基金を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百万円を取り崩した一方で、今後の事業に備えて公共施設等整備基金を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百万円、電源立地地域対策交付金施設維持基金を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百万円、学校給食事業運営基金を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百万円等々の積立てにより、基金全体として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財政調整基金については、今後の財政需要に備えるとともに財政基盤の強化を図るため、固定資産税増収分の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その他特定目的基金については、将来の公共施設の更新整備に備えて公共施設等整備基金に計画的な基金積立を行っていく。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公共施設等整備基金：公共施設の整備等に要する経費の財源に充てる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電源立地地域対策交付金維持基金：公共施設の修繕その他の維持補修に要する経費の財源に充てる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保育所整備基金：保育所の整備等に要する経費の財源に充てる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学校給食事業運営基金：学校給食事業の運営に要する経費の財源に充てる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奨学金返還支援基金：奨学金返還支援に要する経費の財源に充てる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公共施設等整備に係る経費の充当財源として公共施設等整備基金を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百万円、公共施設の修繕その他の維持補修に要する経費の財源に充てる係る経費の充当財源として電源立地地域対策交付金施設維持基金を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百万円を取り崩した一方で、今後の事業に備えて公共施設等整備基金を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百万円、電源立地地域対策交付金施設維持基金を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百万円、学校給食事業運営基金を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百万円等々の積立てにより、基金全体として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公共施設等整備基金：公共施設維持管理計画に基づいた、将来の公共施設の維持更新に備えて、所要額を積み立てていく。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電源立地地域対策交付金維持基金：公共施設維持管理計画に基づき、電源立地地域対策交付金で整備した将来の公共施設の維持更新に備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えて、所要額を積み立てていく。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財政調整基金については、固定資産税増収分の一部や決算剰余分、宅地分譲事業による財産売払収入など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今後の財政需要に備えるとともに財政基盤の強化を図るため、固定資産税増収分の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毎年度返済額の平準化に充てるべく、状況に応じ決算剰余金等を積み立てていく。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福井県高浜町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9,544
9,359
72.40
15,936,271
14,778,890
512,813
9,350,943
3,199,372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類似団体平均を上回る税収があるため、</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となっており、また大型事業所の設備投資により固定資産税の高止まりが令和３年度から令和１０年度頃まで見込まれる。</a:t>
          </a:r>
        </a:p>
        <a:p>
          <a:r>
            <a:rPr kumimoji="1" lang="ja-JP" altLang="en-US" sz="1300">
              <a:latin typeface="ＭＳ Ｐゴシック" panose="020B0600070205080204" pitchFamily="50" charset="-128"/>
              <a:ea typeface="ＭＳ Ｐゴシック" panose="020B0600070205080204" pitchFamily="50" charset="-128"/>
            </a:rPr>
            <a:t>　今後の財政需要に備えるとともに財政基盤の強化を図るため、増収分の</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％以上を財政調整基金や特定目的基金へ積み立てる。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58738</xdr:rowOff>
    </xdr:from>
    <xdr:to>
      <xdr:col>23</xdr:col>
      <xdr:colOff>133350</xdr:colOff>
      <xdr:row>38</xdr:row>
      <xdr:rowOff>37571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6230938"/>
          <a:ext cx="8382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37571</xdr:rowOff>
    </xdr:from>
    <xdr:to>
      <xdr:col>19</xdr:col>
      <xdr:colOff>133350</xdr:colOff>
      <xdr:row>38</xdr:row>
      <xdr:rowOff>168275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3225800" y="6552671"/>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168275</xdr:rowOff>
    </xdr:from>
    <xdr:to>
      <xdr:col>15</xdr:col>
      <xdr:colOff>82550</xdr:colOff>
      <xdr:row>39</xdr:row>
      <xdr:rowOff>157692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2336800" y="668337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157692</xdr:rowOff>
    </xdr:from>
    <xdr:to>
      <xdr:col>11</xdr:col>
      <xdr:colOff>31750</xdr:colOff>
      <xdr:row>39</xdr:row>
      <xdr:rowOff>167746</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68442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7938</xdr:rowOff>
    </xdr:from>
    <xdr:to>
      <xdr:col>23</xdr:col>
      <xdr:colOff>184150</xdr:colOff>
      <xdr:row>36</xdr:row>
      <xdr:rowOff>109538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618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100665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10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158221</xdr:rowOff>
    </xdr:from>
    <xdr:to>
      <xdr:col>19</xdr:col>
      <xdr:colOff>184150</xdr:colOff>
      <xdr:row>38</xdr:row>
      <xdr:rowOff>88371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650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98548</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270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117475</xdr:rowOff>
    </xdr:from>
    <xdr:to>
      <xdr:col>15</xdr:col>
      <xdr:colOff>133350</xdr:colOff>
      <xdr:row>39</xdr:row>
      <xdr:rowOff>47625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57802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106892</xdr:rowOff>
    </xdr:from>
    <xdr:to>
      <xdr:col>11</xdr:col>
      <xdr:colOff>82550</xdr:colOff>
      <xdr:row>40</xdr:row>
      <xdr:rowOff>37042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116946</xdr:rowOff>
    </xdr:from>
    <xdr:to>
      <xdr:col>7</xdr:col>
      <xdr:colOff>31750</xdr:colOff>
      <xdr:row>40</xdr:row>
      <xdr:rowOff>47096</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680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57273</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57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60.6</a:t>
          </a:r>
          <a:r>
            <a:rPr kumimoji="1" lang="ja-JP" altLang="en-US" sz="1300">
              <a:latin typeface="ＭＳ Ｐゴシック" panose="020B0600070205080204" pitchFamily="50" charset="-128"/>
              <a:ea typeface="ＭＳ Ｐゴシック" panose="020B0600070205080204" pitchFamily="50" charset="-128"/>
            </a:rPr>
            <a:t>％となった。経常経費は</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％増加したものの、経常一般財源等総額が</a:t>
          </a:r>
          <a:r>
            <a:rPr kumimoji="1" lang="en-US" altLang="ja-JP" sz="1300">
              <a:latin typeface="ＭＳ Ｐゴシック" panose="020B0600070205080204" pitchFamily="50" charset="-128"/>
              <a:ea typeface="ＭＳ Ｐゴシック" panose="020B0600070205080204" pitchFamily="50" charset="-128"/>
            </a:rPr>
            <a:t>21.8</a:t>
          </a:r>
          <a:r>
            <a:rPr kumimoji="1" lang="ja-JP" altLang="en-US" sz="1300">
              <a:latin typeface="ＭＳ Ｐゴシック" panose="020B0600070205080204" pitchFamily="50" charset="-128"/>
              <a:ea typeface="ＭＳ Ｐゴシック" panose="020B0600070205080204" pitchFamily="50" charset="-128"/>
            </a:rPr>
            <a:t>％増加したことが大きな要因となっている。</a:t>
          </a:r>
        </a:p>
        <a:p>
          <a:r>
            <a:rPr kumimoji="1" lang="ja-JP" altLang="en-US" sz="1300">
              <a:latin typeface="ＭＳ Ｐゴシック" panose="020B0600070205080204" pitchFamily="50" charset="-128"/>
              <a:ea typeface="ＭＳ Ｐゴシック" panose="020B0600070205080204" pitchFamily="50" charset="-128"/>
            </a:rPr>
            <a:t>　事業評価による事務事業の見直しを進めるとともに、行政内部コストの間接的経費を中心に見直しを進め、経常経費の削減を図る。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70696</xdr:rowOff>
    </xdr:from>
    <xdr:to>
      <xdr:col>23</xdr:col>
      <xdr:colOff>133350</xdr:colOff>
      <xdr:row>60</xdr:row>
      <xdr:rowOff>121920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014796"/>
          <a:ext cx="838200" cy="39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171238</xdr:rowOff>
    </xdr:from>
    <xdr:to>
      <xdr:col>19</xdr:col>
      <xdr:colOff>133350</xdr:colOff>
      <xdr:row>60</xdr:row>
      <xdr:rowOff>121920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115338"/>
          <a:ext cx="8890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171238</xdr:rowOff>
    </xdr:from>
    <xdr:to>
      <xdr:col>15</xdr:col>
      <xdr:colOff>82550</xdr:colOff>
      <xdr:row>63</xdr:row>
      <xdr:rowOff>142452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115338"/>
          <a:ext cx="889000" cy="82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142452</xdr:rowOff>
    </xdr:from>
    <xdr:to>
      <xdr:col>11</xdr:col>
      <xdr:colOff>31750</xdr:colOff>
      <xdr:row>65</xdr:row>
      <xdr:rowOff>40852</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94380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19896</xdr:rowOff>
    </xdr:from>
    <xdr:to>
      <xdr:col>23</xdr:col>
      <xdr:colOff>184150</xdr:colOff>
      <xdr:row>58</xdr:row>
      <xdr:rowOff>121496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112623</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98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11447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120438</xdr:rowOff>
    </xdr:from>
    <xdr:to>
      <xdr:col>15</xdr:col>
      <xdr:colOff>133350</xdr:colOff>
      <xdr:row>59</xdr:row>
      <xdr:rowOff>50588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06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60765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983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91652</xdr:rowOff>
    </xdr:from>
    <xdr:to>
      <xdr:col>11</xdr:col>
      <xdr:colOff>82550</xdr:colOff>
      <xdr:row>64</xdr:row>
      <xdr:rowOff>21802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31979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661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161502</xdr:rowOff>
    </xdr:from>
    <xdr:to>
      <xdr:col>7</xdr:col>
      <xdr:colOff>31750</xdr:colOff>
      <xdr:row>65</xdr:row>
      <xdr:rowOff>91652</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76429</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22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[438,458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決算額が類似団体平均を上回っているのは、公共施設の維持に係る人件費、物件費が多いことが要因となっている。これは保育所や公共施設の運営を直営で行っていることに起因していることから、民間でも実施可能な部分については、指定管理者制度の導入などにより委託化を進め、コストの低減を図っていく。</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37957</xdr:rowOff>
    </xdr:from>
    <xdr:to>
      <xdr:col>23</xdr:col>
      <xdr:colOff>133350</xdr:colOff>
      <xdr:row>85</xdr:row>
      <xdr:rowOff>109083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611207"/>
          <a:ext cx="838200" cy="7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19196</xdr:rowOff>
    </xdr:from>
    <xdr:to>
      <xdr:col>19</xdr:col>
      <xdr:colOff>133350</xdr:colOff>
      <xdr:row>85</xdr:row>
      <xdr:rowOff>37957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592446"/>
          <a:ext cx="889000" cy="1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162792</xdr:rowOff>
    </xdr:from>
    <xdr:to>
      <xdr:col>15</xdr:col>
      <xdr:colOff>82550</xdr:colOff>
      <xdr:row>85</xdr:row>
      <xdr:rowOff>19196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64592"/>
          <a:ext cx="889000" cy="2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81068</xdr:rowOff>
    </xdr:from>
    <xdr:to>
      <xdr:col>11</xdr:col>
      <xdr:colOff>31750</xdr:colOff>
      <xdr:row>84</xdr:row>
      <xdr:rowOff>162792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82868"/>
          <a:ext cx="889000" cy="8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58283</xdr:rowOff>
    </xdr:from>
    <xdr:to>
      <xdr:col>23</xdr:col>
      <xdr:colOff>184150</xdr:colOff>
      <xdr:row>85</xdr:row>
      <xdr:rowOff>159883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3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30360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0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158607</xdr:rowOff>
    </xdr:from>
    <xdr:to>
      <xdr:col>19</xdr:col>
      <xdr:colOff>184150</xdr:colOff>
      <xdr:row>85</xdr:row>
      <xdr:rowOff>88757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6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73534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46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139846</xdr:rowOff>
    </xdr:from>
    <xdr:to>
      <xdr:col>15</xdr:col>
      <xdr:colOff>133350</xdr:colOff>
      <xdr:row>85</xdr:row>
      <xdr:rowOff>69996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4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54773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2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111992</xdr:rowOff>
    </xdr:from>
    <xdr:to>
      <xdr:col>11</xdr:col>
      <xdr:colOff>82550</xdr:colOff>
      <xdr:row>85</xdr:row>
      <xdr:rowOff>42142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26919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30268</xdr:rowOff>
    </xdr:from>
    <xdr:to>
      <xdr:col>7</xdr:col>
      <xdr:colOff>31750</xdr:colOff>
      <xdr:row>84</xdr:row>
      <xdr:rowOff>131868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43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116645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51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類似団体平均を大きく下回っており、勤務評価等により給与の適正化を図っていく。</a:t>
          </a:r>
        </a:p>
        <a:p>
          <a:r>
            <a:rPr kumimoji="1" lang="ja-JP" altLang="en-US" sz="1300">
              <a:latin typeface="ＭＳ Ｐゴシック" panose="020B0600070205080204" pitchFamily="50" charset="-128"/>
              <a:ea typeface="ＭＳ Ｐゴシック" panose="020B0600070205080204" pitchFamily="50" charset="-128"/>
            </a:rPr>
            <a:t>　また、全国的にも低い水準にあるが、地域の民間企業の平均給与等の状況を踏まえ、給与の適正化に努める。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127705</xdr:rowOff>
    </xdr:from>
    <xdr:to>
      <xdr:col>81</xdr:col>
      <xdr:colOff>44450</xdr:colOff>
      <xdr:row>82</xdr:row>
      <xdr:rowOff>50095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015155"/>
          <a:ext cx="8382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127705</xdr:rowOff>
    </xdr:from>
    <xdr:to>
      <xdr:col>77</xdr:col>
      <xdr:colOff>44450</xdr:colOff>
      <xdr:row>82</xdr:row>
      <xdr:rowOff>63500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0151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63500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12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23284</xdr:rowOff>
    </xdr:from>
    <xdr:to>
      <xdr:col>68</xdr:col>
      <xdr:colOff>152400</xdr:colOff>
      <xdr:row>82</xdr:row>
      <xdr:rowOff>63500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0821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170745</xdr:rowOff>
    </xdr:from>
    <xdr:to>
      <xdr:col>81</xdr:col>
      <xdr:colOff>95250</xdr:colOff>
      <xdr:row>82</xdr:row>
      <xdr:rowOff>100895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15822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90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76905</xdr:rowOff>
    </xdr:from>
    <xdr:to>
      <xdr:col>77</xdr:col>
      <xdr:colOff>95250</xdr:colOff>
      <xdr:row>82</xdr:row>
      <xdr:rowOff>7055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9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17232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733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143934</xdr:rowOff>
    </xdr:from>
    <xdr:to>
      <xdr:col>64</xdr:col>
      <xdr:colOff>152400</xdr:colOff>
      <xdr:row>82</xdr:row>
      <xdr:rowOff>74084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84261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人当たり職員数が類似団体平均を大幅に上回っているのは、保育所や公共施設の運営を直営で行っていることが主な要因となっている。今後の見通しとして、定員管理計画（</a:t>
          </a:r>
          <a:r>
            <a:rPr kumimoji="1" lang="en-US" altLang="ja-JP" sz="1300">
              <a:latin typeface="ＭＳ Ｐゴシック" panose="020B0600070205080204" pitchFamily="50" charset="-128"/>
              <a:ea typeface="ＭＳ Ｐゴシック" panose="020B0600070205080204" pitchFamily="50" charset="-128"/>
            </a:rPr>
            <a:t>R7-R11</a:t>
          </a:r>
          <a:r>
            <a:rPr kumimoji="1" lang="ja-JP" altLang="en-US" sz="1300">
              <a:latin typeface="ＭＳ Ｐゴシック" panose="020B0600070205080204" pitchFamily="50" charset="-128"/>
              <a:ea typeface="ＭＳ Ｐゴシック" panose="020B0600070205080204" pitchFamily="50" charset="-128"/>
            </a:rPr>
            <a:t>）において、職員の安定的な確保に努め、内部管理事務の抜本的見直しにより、指定管理者制度導入施設の拡充および職員数の維持を図っていく。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126847</xdr:rowOff>
    </xdr:from>
    <xdr:to>
      <xdr:col>81</xdr:col>
      <xdr:colOff>44450</xdr:colOff>
      <xdr:row>63</xdr:row>
      <xdr:rowOff>139395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928197"/>
          <a:ext cx="8382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117678</xdr:rowOff>
    </xdr:from>
    <xdr:to>
      <xdr:col>77</xdr:col>
      <xdr:colOff>44450</xdr:colOff>
      <xdr:row>63</xdr:row>
      <xdr:rowOff>126847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919028"/>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114783</xdr:rowOff>
    </xdr:from>
    <xdr:to>
      <xdr:col>72</xdr:col>
      <xdr:colOff>203200</xdr:colOff>
      <xdr:row>63</xdr:row>
      <xdr:rowOff>117678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916133"/>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99822</xdr:rowOff>
    </xdr:from>
    <xdr:to>
      <xdr:col>68</xdr:col>
      <xdr:colOff>152400</xdr:colOff>
      <xdr:row>63</xdr:row>
      <xdr:rowOff>114783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901172"/>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88595</xdr:rowOff>
    </xdr:from>
    <xdr:to>
      <xdr:col>81</xdr:col>
      <xdr:colOff>95250</xdr:colOff>
      <xdr:row>64</xdr:row>
      <xdr:rowOff>18745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88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60672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86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76047</xdr:rowOff>
    </xdr:from>
    <xdr:to>
      <xdr:col>77</xdr:col>
      <xdr:colOff>95250</xdr:colOff>
      <xdr:row>64</xdr:row>
      <xdr:rowOff>6197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87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162424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963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66878</xdr:rowOff>
    </xdr:from>
    <xdr:to>
      <xdr:col>73</xdr:col>
      <xdr:colOff>44450</xdr:colOff>
      <xdr:row>63</xdr:row>
      <xdr:rowOff>168478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86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153255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63983</xdr:rowOff>
    </xdr:from>
    <xdr:to>
      <xdr:col>68</xdr:col>
      <xdr:colOff>203200</xdr:colOff>
      <xdr:row>63</xdr:row>
      <xdr:rowOff>165583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8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150360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95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49022</xdr:rowOff>
    </xdr:from>
    <xdr:to>
      <xdr:col>64</xdr:col>
      <xdr:colOff>152400</xdr:colOff>
      <xdr:row>63</xdr:row>
      <xdr:rowOff>150622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135399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大規模償却資産に対する固定資産税の増により令和４年度から標準税収入額が増加しており令和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年度においても</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％改善し、類似団体平均を下回る</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％となっている。今後も起債抑制や計画的な償還管理により、類似団体の平均水準の維持に努める。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86106</xdr:rowOff>
    </xdr:from>
    <xdr:to>
      <xdr:col>81</xdr:col>
      <xdr:colOff>44450</xdr:colOff>
      <xdr:row>40</xdr:row>
      <xdr:rowOff>30480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772656"/>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98044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88848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98044</xdr:rowOff>
    </xdr:from>
    <xdr:to>
      <xdr:col>72</xdr:col>
      <xdr:colOff>203200</xdr:colOff>
      <xdr:row>41</xdr:row>
      <xdr:rowOff>23114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95604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13462</xdr:rowOff>
    </xdr:from>
    <xdr:to>
      <xdr:col>68</xdr:col>
      <xdr:colOff>152400</xdr:colOff>
      <xdr:row>41</xdr:row>
      <xdr:rowOff>23114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429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35306</xdr:rowOff>
    </xdr:from>
    <xdr:to>
      <xdr:col>81</xdr:col>
      <xdr:colOff>95250</xdr:colOff>
      <xdr:row>39</xdr:row>
      <xdr:rowOff>136906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51833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56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47244</xdr:rowOff>
    </xdr:from>
    <xdr:to>
      <xdr:col>73</xdr:col>
      <xdr:colOff>44450</xdr:colOff>
      <xdr:row>40</xdr:row>
      <xdr:rowOff>148844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143764</xdr:rowOff>
    </xdr:from>
    <xdr:to>
      <xdr:col>68</xdr:col>
      <xdr:colOff>203200</xdr:colOff>
      <xdr:row>41</xdr:row>
      <xdr:rowOff>73914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58691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年度から引き続いて、将来負担比率は算定されず、良好な状態となっている。主な要因として、公共下水道事業や集落排水事業等に係る地方債の定期償還による地方債現在高の減があげられる。</a:t>
          </a:r>
        </a:p>
        <a:p>
          <a:r>
            <a:rPr kumimoji="1" lang="ja-JP" altLang="en-US" sz="1300">
              <a:latin typeface="ＭＳ Ｐゴシック" panose="020B0600070205080204" pitchFamily="50" charset="-128"/>
              <a:ea typeface="ＭＳ Ｐゴシック" panose="020B0600070205080204" pitchFamily="50" charset="-128"/>
            </a:rPr>
            <a:t>　今後とも後年度負担を十分に考慮し、地方債の新規発行については極力抑制し、やむを得ない場合においても交付税措置等の有利なもののみとし、将来負担の抑制に努め適正水準の確保に努める。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福井県高浜町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9,544
9,359
72.40
15,936,271
14,778,890
512,813
9,350,943
3,199,372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ラスパイレス指数は類似団体と比較して低いものの、人件費自体は給与改定等により全体的に増加している。人件費の経常収支比率は令和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ポイント減少したが、これは、分母である総括表の経常一般財源等の額が令和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1,394</a:t>
          </a:r>
          <a:r>
            <a:rPr kumimoji="1" lang="ja-JP" altLang="en-US" sz="1300">
              <a:latin typeface="ＭＳ Ｐゴシック" panose="020B0600070205080204" pitchFamily="50" charset="-128"/>
              <a:ea typeface="ＭＳ Ｐゴシック" panose="020B0600070205080204" pitchFamily="50" charset="-128"/>
            </a:rPr>
            <a:t>百万円増加したことが要因である。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年度は、経常経費一般財源が</a:t>
          </a:r>
          <a:r>
            <a:rPr kumimoji="1" lang="en-US" altLang="ja-JP" sz="1300">
              <a:latin typeface="ＭＳ Ｐゴシック" panose="020B0600070205080204" pitchFamily="50" charset="-128"/>
              <a:ea typeface="ＭＳ Ｐゴシック" panose="020B0600070205080204" pitchFamily="50" charset="-128"/>
            </a:rPr>
            <a:t>21.8</a:t>
          </a:r>
          <a:r>
            <a:rPr kumimoji="1" lang="ja-JP" altLang="en-US" sz="1300">
              <a:latin typeface="ＭＳ Ｐゴシック" panose="020B0600070205080204" pitchFamily="50" charset="-128"/>
              <a:ea typeface="ＭＳ Ｐゴシック" panose="020B0600070205080204" pitchFamily="50" charset="-128"/>
            </a:rPr>
            <a:t>％増加となったことが要因となり、令和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年度より経常収支比率が減少した。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20320</xdr:rowOff>
    </xdr:from>
    <xdr:to>
      <xdr:col>24</xdr:col>
      <xdr:colOff>25400</xdr:colOff>
      <xdr:row>34</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4962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69850</xdr:rowOff>
    </xdr:from>
    <xdr:to>
      <xdr:col>19</xdr:col>
      <xdr:colOff>187325</xdr:colOff>
      <xdr:row>34</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991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69850</xdr:rowOff>
    </xdr:from>
    <xdr:to>
      <xdr:col>15</xdr:col>
      <xdr:colOff>98425</xdr:colOff>
      <xdr:row>35</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9915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134620</xdr:rowOff>
    </xdr:from>
    <xdr:to>
      <xdr:col>11</xdr:col>
      <xdr:colOff>9525</xdr:colOff>
      <xdr:row>36</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353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140970</xdr:rowOff>
    </xdr:from>
    <xdr:to>
      <xdr:col>24</xdr:col>
      <xdr:colOff>76200</xdr:colOff>
      <xdr:row>34</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49547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0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80010</xdr:rowOff>
    </xdr:from>
    <xdr:to>
      <xdr:col>20</xdr:col>
      <xdr:colOff>38100</xdr:colOff>
      <xdr:row>35</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0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7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19050</xdr:rowOff>
    </xdr:from>
    <xdr:to>
      <xdr:col>15</xdr:col>
      <xdr:colOff>149225</xdr:colOff>
      <xdr:row>34</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83820</xdr:rowOff>
    </xdr:from>
    <xdr:to>
      <xdr:col>11</xdr:col>
      <xdr:colOff>60325</xdr:colOff>
      <xdr:row>36</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24147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5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152400</xdr:rowOff>
    </xdr:from>
    <xdr:to>
      <xdr:col>6</xdr:col>
      <xdr:colOff>171450</xdr:colOff>
      <xdr:row>36</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と比較して高い数値を示している。これは類似団体と比較して公共施設が多いことが要因と考えられるため、指定管理者制度導入施設の拡充など、より効率的な運営を図ることはもとより、抜本的な見直しを行い施設の統廃合を推進し、維持管理コストの低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19</xdr:row>
      <xdr:rowOff>41275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175000"/>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165100</xdr:rowOff>
    </xdr:from>
    <xdr:to>
      <xdr:col>78</xdr:col>
      <xdr:colOff>69850</xdr:colOff>
      <xdr:row>19</xdr:row>
      <xdr:rowOff>41275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079750"/>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165100</xdr:rowOff>
    </xdr:from>
    <xdr:to>
      <xdr:col>73</xdr:col>
      <xdr:colOff>180975</xdr:colOff>
      <xdr:row>19</xdr:row>
      <xdr:rowOff>146050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30797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146050</xdr:rowOff>
    </xdr:from>
    <xdr:to>
      <xdr:col>69</xdr:col>
      <xdr:colOff>92075</xdr:colOff>
      <xdr:row>21</xdr:row>
      <xdr:rowOff>69850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4036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161925</xdr:rowOff>
    </xdr:from>
    <xdr:to>
      <xdr:col>78</xdr:col>
      <xdr:colOff>120650</xdr:colOff>
      <xdr:row>19</xdr:row>
      <xdr:rowOff>92075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24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76852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33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114300</xdr:rowOff>
    </xdr:from>
    <xdr:to>
      <xdr:col>74</xdr:col>
      <xdr:colOff>31750</xdr:colOff>
      <xdr:row>18</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11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95250</xdr:rowOff>
    </xdr:from>
    <xdr:to>
      <xdr:col>69</xdr:col>
      <xdr:colOff>142875</xdr:colOff>
      <xdr:row>20</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10177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19050</xdr:rowOff>
    </xdr:from>
    <xdr:to>
      <xdr:col>65</xdr:col>
      <xdr:colOff>53975</xdr:colOff>
      <xdr:row>21</xdr:row>
      <xdr:rowOff>120650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105427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扶助費に係る経常収支比率は、類似団体平均を下回っている。引き続き扶助事業の精査を進め、類似団体平均以下を維持していく。</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年度は、経常経費一般財源が</a:t>
          </a:r>
          <a:r>
            <a:rPr kumimoji="1" lang="en-US" altLang="ja-JP" sz="1300">
              <a:latin typeface="ＭＳ Ｐゴシック" panose="020B0600070205080204" pitchFamily="50" charset="-128"/>
              <a:ea typeface="ＭＳ Ｐゴシック" panose="020B0600070205080204" pitchFamily="50" charset="-128"/>
            </a:rPr>
            <a:t>21.8</a:t>
          </a:r>
          <a:r>
            <a:rPr kumimoji="1" lang="ja-JP" altLang="en-US" sz="1300">
              <a:latin typeface="ＭＳ Ｐゴシック" panose="020B0600070205080204" pitchFamily="50" charset="-128"/>
              <a:ea typeface="ＭＳ Ｐゴシック" panose="020B0600070205080204" pitchFamily="50" charset="-128"/>
            </a:rPr>
            <a:t>％増加となったことが要因となり、令和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年度より経常収支比率が減少した。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148772</xdr:rowOff>
    </xdr:from>
    <xdr:to>
      <xdr:col>24</xdr:col>
      <xdr:colOff>25400</xdr:colOff>
      <xdr:row>55</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4070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148772</xdr:rowOff>
    </xdr:from>
    <xdr:to>
      <xdr:col>19</xdr:col>
      <xdr:colOff>187325</xdr:colOff>
      <xdr:row>55</xdr:row>
      <xdr:rowOff>53522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4070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148772</xdr:rowOff>
    </xdr:from>
    <xdr:to>
      <xdr:col>15</xdr:col>
      <xdr:colOff>98425</xdr:colOff>
      <xdr:row>55</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4070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97065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483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97972</xdr:rowOff>
    </xdr:from>
    <xdr:to>
      <xdr:col>24</xdr:col>
      <xdr:colOff>76200</xdr:colOff>
      <xdr:row>55</xdr:row>
      <xdr:rowOff>28122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114499</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97972</xdr:rowOff>
    </xdr:from>
    <xdr:to>
      <xdr:col>15</xdr:col>
      <xdr:colOff>149225</xdr:colOff>
      <xdr:row>55</xdr:row>
      <xdr:rowOff>28122</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その他経費に係る経常収支比率は、令和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公営企業会計となった下水道事業などの繰出金が減少したことから、類似団体平均を下回った。今後は、維持管理費の縮減および水道料金等の受益者負担の適正化を図り、公営企業の財政健全化を推進する必要が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年度は、経常経費一般財源が</a:t>
          </a:r>
          <a:r>
            <a:rPr kumimoji="1" lang="en-US" altLang="ja-JP" sz="1300">
              <a:latin typeface="ＭＳ Ｐゴシック" panose="020B0600070205080204" pitchFamily="50" charset="-128"/>
              <a:ea typeface="ＭＳ Ｐゴシック" panose="020B0600070205080204" pitchFamily="50" charset="-128"/>
            </a:rPr>
            <a:t>21.8</a:t>
          </a:r>
          <a:r>
            <a:rPr kumimoji="1" lang="ja-JP" altLang="en-US" sz="1300">
              <a:latin typeface="ＭＳ Ｐゴシック" panose="020B0600070205080204" pitchFamily="50" charset="-128"/>
              <a:ea typeface="ＭＳ Ｐゴシック" panose="020B0600070205080204" pitchFamily="50" charset="-128"/>
            </a:rPr>
            <a:t>％増加となったことが要因となり、令和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年度より経常収支比率が減少した。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60</xdr:row>
      <xdr:rowOff>104140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7862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165100</xdr:rowOff>
    </xdr:from>
    <xdr:to>
      <xdr:col>82</xdr:col>
      <xdr:colOff>107950</xdr:colOff>
      <xdr:row>59</xdr:row>
      <xdr:rowOff>46990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423400"/>
          <a:ext cx="838200" cy="73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46990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09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61</xdr:row>
      <xdr:rowOff>16510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10920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30480</xdr:rowOff>
    </xdr:from>
    <xdr:to>
      <xdr:col>74</xdr:col>
      <xdr:colOff>31750</xdr:colOff>
      <xdr:row>58</xdr:row>
      <xdr:rowOff>132080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142257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16510</xdr:rowOff>
    </xdr:from>
    <xdr:to>
      <xdr:col>69</xdr:col>
      <xdr:colOff>92075</xdr:colOff>
      <xdr:row>62</xdr:row>
      <xdr:rowOff>20320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4749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106680</xdr:rowOff>
    </xdr:from>
    <xdr:to>
      <xdr:col>65</xdr:col>
      <xdr:colOff>53975</xdr:colOff>
      <xdr:row>59</xdr:row>
      <xdr:rowOff>36830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47007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114300</xdr:rowOff>
    </xdr:from>
    <xdr:to>
      <xdr:col>82</xdr:col>
      <xdr:colOff>158750</xdr:colOff>
      <xdr:row>55</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130827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137160</xdr:rowOff>
    </xdr:from>
    <xdr:to>
      <xdr:col>69</xdr:col>
      <xdr:colOff>142875</xdr:colOff>
      <xdr:row>61</xdr:row>
      <xdr:rowOff>67310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42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52087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51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140970</xdr:rowOff>
    </xdr:from>
    <xdr:to>
      <xdr:col>65</xdr:col>
      <xdr:colOff>53975</xdr:colOff>
      <xdr:row>62</xdr:row>
      <xdr:rowOff>71120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55897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補助費等に係る経常収支比率は、類似団体平均を下回っている。今後も引き続き歳入に見合った歳出構造への変革を進め、現在の比率の維持に努める。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年度から、水道事業および下水道事業が企業会計に統合・移行したことにより、水道事業特別会計負担金および下水道事業特別会計負担金等が増加し、令和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年度より経常収支比率が増加した。</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37</xdr:row>
      <xdr:rowOff>152146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21476"/>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36</xdr:row>
      <xdr:rowOff>49276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437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36</xdr:row>
      <xdr:rowOff>168148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4375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168148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534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117873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9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公債費に係る経常収支比率は、類似団体平均を下回っている。既発債が順次償還を迎えるため、以降も漸減傾向は続く見通しである。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年度は、経常経費一般財源が</a:t>
          </a:r>
          <a:r>
            <a:rPr kumimoji="1" lang="en-US" altLang="ja-JP" sz="1300">
              <a:latin typeface="ＭＳ Ｐゴシック" panose="020B0600070205080204" pitchFamily="50" charset="-128"/>
              <a:ea typeface="ＭＳ Ｐゴシック" panose="020B0600070205080204" pitchFamily="50" charset="-128"/>
            </a:rPr>
            <a:t>21.8</a:t>
          </a:r>
          <a:r>
            <a:rPr kumimoji="1" lang="ja-JP" altLang="en-US" sz="1300">
              <a:latin typeface="ＭＳ Ｐゴシック" panose="020B0600070205080204" pitchFamily="50" charset="-128"/>
              <a:ea typeface="ＭＳ Ｐゴシック" panose="020B0600070205080204" pitchFamily="50" charset="-128"/>
            </a:rPr>
            <a:t>％増加となったことが要因となり、令和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年度より経常収支比率が減少した。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62992</xdr:rowOff>
    </xdr:from>
    <xdr:to>
      <xdr:col>24</xdr:col>
      <xdr:colOff>25400</xdr:colOff>
      <xdr:row>74</xdr:row>
      <xdr:rowOff>117856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7502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104140</xdr:rowOff>
    </xdr:from>
    <xdr:to>
      <xdr:col>19</xdr:col>
      <xdr:colOff>187325</xdr:colOff>
      <xdr:row>74</xdr:row>
      <xdr:rowOff>117856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914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104140</xdr:rowOff>
    </xdr:from>
    <xdr:to>
      <xdr:col>15</xdr:col>
      <xdr:colOff>98425</xdr:colOff>
      <xdr:row>74</xdr:row>
      <xdr:rowOff>159004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7914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159004</xdr:rowOff>
    </xdr:from>
    <xdr:to>
      <xdr:col>11</xdr:col>
      <xdr:colOff>9525</xdr:colOff>
      <xdr:row>75</xdr:row>
      <xdr:rowOff>14986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463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12192</xdr:rowOff>
    </xdr:from>
    <xdr:to>
      <xdr:col>24</xdr:col>
      <xdr:colOff>76200</xdr:colOff>
      <xdr:row>74</xdr:row>
      <xdr:rowOff>113792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92219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67056</xdr:rowOff>
    </xdr:from>
    <xdr:to>
      <xdr:col>20</xdr:col>
      <xdr:colOff>38100</xdr:colOff>
      <xdr:row>74</xdr:row>
      <xdr:rowOff>168656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7383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23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53340</xdr:rowOff>
    </xdr:from>
    <xdr:to>
      <xdr:col>15</xdr:col>
      <xdr:colOff>149225</xdr:colOff>
      <xdr:row>74</xdr:row>
      <xdr:rowOff>154940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165117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108204</xdr:rowOff>
    </xdr:from>
    <xdr:to>
      <xdr:col>11</xdr:col>
      <xdr:colOff>60325</xdr:colOff>
      <xdr:row>75</xdr:row>
      <xdr:rowOff>38354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48531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135636</xdr:rowOff>
    </xdr:from>
    <xdr:to>
      <xdr:col>6</xdr:col>
      <xdr:colOff>171450</xdr:colOff>
      <xdr:row>75</xdr:row>
      <xdr:rowOff>65786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75963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公債費以外の経常収支比率は、類似団体平均より下回っている。各経費の分析のとおり、施設の統廃合やさらなる行政運営の効率化を図り、経常経費の歳出規模を逓減させていく必要がある。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年度は、経常経費一般財源が</a:t>
          </a:r>
          <a:r>
            <a:rPr kumimoji="1" lang="en-US" altLang="ja-JP" sz="1300">
              <a:latin typeface="ＭＳ Ｐゴシック" panose="020B0600070205080204" pitchFamily="50" charset="-128"/>
              <a:ea typeface="ＭＳ Ｐゴシック" panose="020B0600070205080204" pitchFamily="50" charset="-128"/>
            </a:rPr>
            <a:t>21.8</a:t>
          </a:r>
          <a:r>
            <a:rPr kumimoji="1" lang="ja-JP" altLang="en-US" sz="1300">
              <a:latin typeface="ＭＳ Ｐゴシック" panose="020B0600070205080204" pitchFamily="50" charset="-128"/>
              <a:ea typeface="ＭＳ Ｐゴシック" panose="020B0600070205080204" pitchFamily="50" charset="-128"/>
            </a:rPr>
            <a:t>％増加となったことが要因となり、令和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年度より経常収支比率が減少した。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104140</xdr:rowOff>
    </xdr:from>
    <xdr:to>
      <xdr:col>82</xdr:col>
      <xdr:colOff>107950</xdr:colOff>
      <xdr:row>74</xdr:row>
      <xdr:rowOff>154432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2448540"/>
          <a:ext cx="8382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5842</xdr:rowOff>
    </xdr:from>
    <xdr:to>
      <xdr:col>78</xdr:col>
      <xdr:colOff>69850</xdr:colOff>
      <xdr:row>74</xdr:row>
      <xdr:rowOff>154432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521692"/>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5842</xdr:rowOff>
    </xdr:from>
    <xdr:to>
      <xdr:col>73</xdr:col>
      <xdr:colOff>180975</xdr:colOff>
      <xdr:row>78</xdr:row>
      <xdr:rowOff>35561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521692"/>
          <a:ext cx="889000" cy="88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35561</xdr:rowOff>
    </xdr:from>
    <xdr:to>
      <xdr:col>69</xdr:col>
      <xdr:colOff>92075</xdr:colOff>
      <xdr:row>79</xdr:row>
      <xdr:rowOff>110998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408661"/>
          <a:ext cx="8890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53340</xdr:rowOff>
    </xdr:from>
    <xdr:to>
      <xdr:col>82</xdr:col>
      <xdr:colOff>158750</xdr:colOff>
      <xdr:row>72</xdr:row>
      <xdr:rowOff>154940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39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71</xdr:row>
      <xdr:rowOff>133367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103632</xdr:rowOff>
    </xdr:from>
    <xdr:to>
      <xdr:col>78</xdr:col>
      <xdr:colOff>120650</xdr:colOff>
      <xdr:row>75</xdr:row>
      <xdr:rowOff>33782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43959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55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126492</xdr:rowOff>
    </xdr:from>
    <xdr:to>
      <xdr:col>74</xdr:col>
      <xdr:colOff>31750</xdr:colOff>
      <xdr:row>73</xdr:row>
      <xdr:rowOff>56642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47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66819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23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156211</xdr:rowOff>
    </xdr:from>
    <xdr:to>
      <xdr:col>69</xdr:col>
      <xdr:colOff>142875</xdr:colOff>
      <xdr:row>78</xdr:row>
      <xdr:rowOff>86361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71138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60198</xdr:rowOff>
    </xdr:from>
    <xdr:to>
      <xdr:col>65</xdr:col>
      <xdr:colOff>53975</xdr:colOff>
      <xdr:row>79</xdr:row>
      <xdr:rowOff>161798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146575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福井県高浜町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33798</xdr:rowOff>
    </xdr:from>
    <xdr:to>
      <xdr:col>29</xdr:col>
      <xdr:colOff>127000</xdr:colOff>
      <xdr:row>14</xdr:row>
      <xdr:rowOff>124265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481723"/>
          <a:ext cx="647700" cy="90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124265</xdr:rowOff>
    </xdr:from>
    <xdr:to>
      <xdr:col>26</xdr:col>
      <xdr:colOff>50800</xdr:colOff>
      <xdr:row>15</xdr:row>
      <xdr:rowOff>20539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572190"/>
          <a:ext cx="698500" cy="67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20539</xdr:rowOff>
    </xdr:from>
    <xdr:to>
      <xdr:col>22</xdr:col>
      <xdr:colOff>114300</xdr:colOff>
      <xdr:row>15</xdr:row>
      <xdr:rowOff>32111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639914"/>
          <a:ext cx="698500" cy="11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32111</xdr:rowOff>
    </xdr:from>
    <xdr:to>
      <xdr:col>18</xdr:col>
      <xdr:colOff>177800</xdr:colOff>
      <xdr:row>15</xdr:row>
      <xdr:rowOff>77881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651486"/>
          <a:ext cx="698500" cy="45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154448</xdr:rowOff>
    </xdr:from>
    <xdr:to>
      <xdr:col>29</xdr:col>
      <xdr:colOff>177800</xdr:colOff>
      <xdr:row>14</xdr:row>
      <xdr:rowOff>84598</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430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170975</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27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73465</xdr:rowOff>
    </xdr:from>
    <xdr:to>
      <xdr:col>26</xdr:col>
      <xdr:colOff>101600</xdr:colOff>
      <xdr:row>15</xdr:row>
      <xdr:rowOff>3615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521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13792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290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141189</xdr:rowOff>
    </xdr:from>
    <xdr:to>
      <xdr:col>22</xdr:col>
      <xdr:colOff>165100</xdr:colOff>
      <xdr:row>15</xdr:row>
      <xdr:rowOff>71339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589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81516</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35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152761</xdr:rowOff>
    </xdr:from>
    <xdr:to>
      <xdr:col>19</xdr:col>
      <xdr:colOff>38100</xdr:colOff>
      <xdr:row>15</xdr:row>
      <xdr:rowOff>82911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600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93088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36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27081</xdr:rowOff>
    </xdr:from>
    <xdr:to>
      <xdr:col>15</xdr:col>
      <xdr:colOff>101600</xdr:colOff>
      <xdr:row>15</xdr:row>
      <xdr:rowOff>128681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646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138858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41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191827</xdr:rowOff>
    </xdr:from>
    <xdr:to>
      <xdr:col>29</xdr:col>
      <xdr:colOff>127000</xdr:colOff>
      <xdr:row>35</xdr:row>
      <xdr:rowOff>254616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02177"/>
          <a:ext cx="647700" cy="62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254616</xdr:rowOff>
    </xdr:from>
    <xdr:to>
      <xdr:col>26</xdr:col>
      <xdr:colOff>50800</xdr:colOff>
      <xdr:row>35</xdr:row>
      <xdr:rowOff>278638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64966"/>
          <a:ext cx="698500" cy="24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278638</xdr:rowOff>
    </xdr:from>
    <xdr:to>
      <xdr:col>22</xdr:col>
      <xdr:colOff>114300</xdr:colOff>
      <xdr:row>35</xdr:row>
      <xdr:rowOff>305194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88988"/>
          <a:ext cx="698500" cy="26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305194</xdr:rowOff>
    </xdr:from>
    <xdr:to>
      <xdr:col>18</xdr:col>
      <xdr:colOff>177800</xdr:colOff>
      <xdr:row>36</xdr:row>
      <xdr:rowOff>29121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15544"/>
          <a:ext cx="698500" cy="66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141027</xdr:rowOff>
    </xdr:from>
    <xdr:to>
      <xdr:col>29</xdr:col>
      <xdr:colOff>177800</xdr:colOff>
      <xdr:row>35</xdr:row>
      <xdr:rowOff>242627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51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329004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9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203816</xdr:rowOff>
    </xdr:from>
    <xdr:to>
      <xdr:col>26</xdr:col>
      <xdr:colOff>101600</xdr:colOff>
      <xdr:row>35</xdr:row>
      <xdr:rowOff>305416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14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315593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583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227838</xdr:rowOff>
    </xdr:from>
    <xdr:to>
      <xdr:col>22</xdr:col>
      <xdr:colOff>165100</xdr:colOff>
      <xdr:row>35</xdr:row>
      <xdr:rowOff>329438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38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339615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07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254394</xdr:rowOff>
    </xdr:from>
    <xdr:to>
      <xdr:col>19</xdr:col>
      <xdr:colOff>38100</xdr:colOff>
      <xdr:row>36</xdr:row>
      <xdr:rowOff>13094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64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23271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63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321221</xdr:rowOff>
    </xdr:from>
    <xdr:to>
      <xdr:col>15</xdr:col>
      <xdr:colOff>101600</xdr:colOff>
      <xdr:row>36</xdr:row>
      <xdr:rowOff>79921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31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90098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0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福井県高浜町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9,544
9,359
72.40
15,936,271
14,778,890
512,813
9,350,943
3,199,372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150385</xdr:rowOff>
    </xdr:from>
    <xdr:to>
      <xdr:col>24</xdr:col>
      <xdr:colOff>63500</xdr:colOff>
      <xdr:row>34</xdr:row>
      <xdr:rowOff>53618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808235"/>
          <a:ext cx="838200" cy="7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53618</xdr:rowOff>
    </xdr:from>
    <xdr:to>
      <xdr:col>19</xdr:col>
      <xdr:colOff>177800</xdr:colOff>
      <xdr:row>34</xdr:row>
      <xdr:rowOff>116703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5882918"/>
          <a:ext cx="889000" cy="6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106407</xdr:rowOff>
    </xdr:from>
    <xdr:to>
      <xdr:col>15</xdr:col>
      <xdr:colOff>50800</xdr:colOff>
      <xdr:row>34</xdr:row>
      <xdr:rowOff>116703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5935707"/>
          <a:ext cx="889000" cy="1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106407</xdr:rowOff>
    </xdr:from>
    <xdr:to>
      <xdr:col>10</xdr:col>
      <xdr:colOff>114300</xdr:colOff>
      <xdr:row>34</xdr:row>
      <xdr:rowOff>157929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5935707"/>
          <a:ext cx="889000" cy="5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99585</xdr:rowOff>
    </xdr:from>
    <xdr:to>
      <xdr:col>24</xdr:col>
      <xdr:colOff>114300</xdr:colOff>
      <xdr:row>34</xdr:row>
      <xdr:rowOff>29735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7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122462</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60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2818</xdr:rowOff>
    </xdr:from>
    <xdr:to>
      <xdr:col>20</xdr:col>
      <xdr:colOff>38100</xdr:colOff>
      <xdr:row>34</xdr:row>
      <xdr:rowOff>104418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83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120945</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60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65903</xdr:rowOff>
    </xdr:from>
    <xdr:to>
      <xdr:col>15</xdr:col>
      <xdr:colOff>101600</xdr:colOff>
      <xdr:row>34</xdr:row>
      <xdr:rowOff>167503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89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12580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67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55607</xdr:rowOff>
    </xdr:from>
    <xdr:to>
      <xdr:col>10</xdr:col>
      <xdr:colOff>165100</xdr:colOff>
      <xdr:row>34</xdr:row>
      <xdr:rowOff>157207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88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2284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66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107129</xdr:rowOff>
    </xdr:from>
    <xdr:to>
      <xdr:col>6</xdr:col>
      <xdr:colOff>38100</xdr:colOff>
      <xdr:row>35</xdr:row>
      <xdr:rowOff>37279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593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53806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71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138965</xdr:rowOff>
    </xdr:from>
    <xdr:to>
      <xdr:col>24</xdr:col>
      <xdr:colOff>63500</xdr:colOff>
      <xdr:row>55</xdr:row>
      <xdr:rowOff>49648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397265"/>
          <a:ext cx="838200" cy="8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25586</xdr:rowOff>
    </xdr:from>
    <xdr:to>
      <xdr:col>19</xdr:col>
      <xdr:colOff>177800</xdr:colOff>
      <xdr:row>55</xdr:row>
      <xdr:rowOff>49648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455336"/>
          <a:ext cx="889000" cy="2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25586</xdr:rowOff>
    </xdr:from>
    <xdr:to>
      <xdr:col>15</xdr:col>
      <xdr:colOff>50800</xdr:colOff>
      <xdr:row>55</xdr:row>
      <xdr:rowOff>80708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55336"/>
          <a:ext cx="889000" cy="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80708</xdr:rowOff>
    </xdr:from>
    <xdr:to>
      <xdr:col>10</xdr:col>
      <xdr:colOff>114300</xdr:colOff>
      <xdr:row>55</xdr:row>
      <xdr:rowOff>169245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510458"/>
          <a:ext cx="889000" cy="8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88165</xdr:rowOff>
    </xdr:from>
    <xdr:to>
      <xdr:col>24</xdr:col>
      <xdr:colOff>114300</xdr:colOff>
      <xdr:row>55</xdr:row>
      <xdr:rowOff>18315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4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111042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19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170298</xdr:rowOff>
    </xdr:from>
    <xdr:to>
      <xdr:col>20</xdr:col>
      <xdr:colOff>38100</xdr:colOff>
      <xdr:row>55</xdr:row>
      <xdr:rowOff>100448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2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116975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203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146236</xdr:rowOff>
    </xdr:from>
    <xdr:to>
      <xdr:col>15</xdr:col>
      <xdr:colOff>101600</xdr:colOff>
      <xdr:row>55</xdr:row>
      <xdr:rowOff>76386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0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92913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17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29908</xdr:rowOff>
    </xdr:from>
    <xdr:to>
      <xdr:col>10</xdr:col>
      <xdr:colOff>165100</xdr:colOff>
      <xdr:row>55</xdr:row>
      <xdr:rowOff>131508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4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148035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23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118445</xdr:rowOff>
    </xdr:from>
    <xdr:to>
      <xdr:col>6</xdr:col>
      <xdr:colOff>38100</xdr:colOff>
      <xdr:row>56</xdr:row>
      <xdr:rowOff>48595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65122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32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162789</xdr:rowOff>
    </xdr:from>
    <xdr:to>
      <xdr:col>24</xdr:col>
      <xdr:colOff>63500</xdr:colOff>
      <xdr:row>77</xdr:row>
      <xdr:rowOff>152524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192989"/>
          <a:ext cx="838200" cy="16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162789</xdr:rowOff>
    </xdr:from>
    <xdr:to>
      <xdr:col>19</xdr:col>
      <xdr:colOff>177800</xdr:colOff>
      <xdr:row>77</xdr:row>
      <xdr:rowOff>67782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92989"/>
          <a:ext cx="889000" cy="7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12142</xdr:rowOff>
    </xdr:from>
    <xdr:to>
      <xdr:col>15</xdr:col>
      <xdr:colOff>50800</xdr:colOff>
      <xdr:row>77</xdr:row>
      <xdr:rowOff>67782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13792"/>
          <a:ext cx="889000" cy="5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12142</xdr:rowOff>
    </xdr:from>
    <xdr:to>
      <xdr:col>10</xdr:col>
      <xdr:colOff>114300</xdr:colOff>
      <xdr:row>77</xdr:row>
      <xdr:rowOff>108153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13792"/>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101724</xdr:rowOff>
    </xdr:from>
    <xdr:to>
      <xdr:col>24</xdr:col>
      <xdr:colOff>114300</xdr:colOff>
      <xdr:row>78</xdr:row>
      <xdr:rowOff>31874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0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80151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111989</xdr:rowOff>
    </xdr:from>
    <xdr:to>
      <xdr:col>20</xdr:col>
      <xdr:colOff>38100</xdr:colOff>
      <xdr:row>77</xdr:row>
      <xdr:rowOff>42139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58666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1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16982</xdr:rowOff>
    </xdr:from>
    <xdr:to>
      <xdr:col>15</xdr:col>
      <xdr:colOff>101600</xdr:colOff>
      <xdr:row>77</xdr:row>
      <xdr:rowOff>118582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135109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132792</xdr:rowOff>
    </xdr:from>
    <xdr:to>
      <xdr:col>10</xdr:col>
      <xdr:colOff>165100</xdr:colOff>
      <xdr:row>77</xdr:row>
      <xdr:rowOff>62942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6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79468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57353</xdr:rowOff>
    </xdr:from>
    <xdr:to>
      <xdr:col>6</xdr:col>
      <xdr:colOff>38100</xdr:colOff>
      <xdr:row>77</xdr:row>
      <xdr:rowOff>158953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4030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3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48859</xdr:rowOff>
    </xdr:from>
    <xdr:to>
      <xdr:col>24</xdr:col>
      <xdr:colOff>63500</xdr:colOff>
      <xdr:row>96</xdr:row>
      <xdr:rowOff>106183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08059"/>
          <a:ext cx="838200" cy="5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106183</xdr:rowOff>
    </xdr:from>
    <xdr:to>
      <xdr:col>19</xdr:col>
      <xdr:colOff>177800</xdr:colOff>
      <xdr:row>97</xdr:row>
      <xdr:rowOff>87035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65383"/>
          <a:ext cx="889000" cy="15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89484</xdr:rowOff>
    </xdr:from>
    <xdr:to>
      <xdr:col>15</xdr:col>
      <xdr:colOff>50800</xdr:colOff>
      <xdr:row>97</xdr:row>
      <xdr:rowOff>87035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48684"/>
          <a:ext cx="889000" cy="16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89484</xdr:rowOff>
    </xdr:from>
    <xdr:to>
      <xdr:col>10</xdr:col>
      <xdr:colOff>114300</xdr:colOff>
      <xdr:row>98</xdr:row>
      <xdr:rowOff>12043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48684"/>
          <a:ext cx="889000" cy="26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169509</xdr:rowOff>
    </xdr:from>
    <xdr:to>
      <xdr:col>24</xdr:col>
      <xdr:colOff>114300</xdr:colOff>
      <xdr:row>96</xdr:row>
      <xdr:rowOff>99659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5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147936</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3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55383</xdr:rowOff>
    </xdr:from>
    <xdr:to>
      <xdr:col>20</xdr:col>
      <xdr:colOff>38100</xdr:colOff>
      <xdr:row>96</xdr:row>
      <xdr:rowOff>156983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1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148110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0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36235</xdr:rowOff>
    </xdr:from>
    <xdr:to>
      <xdr:col>15</xdr:col>
      <xdr:colOff>101600</xdr:colOff>
      <xdr:row>97</xdr:row>
      <xdr:rowOff>137835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6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128962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5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38684</xdr:rowOff>
    </xdr:from>
    <xdr:to>
      <xdr:col>10</xdr:col>
      <xdr:colOff>165100</xdr:colOff>
      <xdr:row>96</xdr:row>
      <xdr:rowOff>140284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9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131411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9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132693</xdr:rowOff>
    </xdr:from>
    <xdr:to>
      <xdr:col>6</xdr:col>
      <xdr:colOff>38100</xdr:colOff>
      <xdr:row>98</xdr:row>
      <xdr:rowOff>62843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6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53970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5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85391</xdr:rowOff>
    </xdr:from>
    <xdr:to>
      <xdr:col>55</xdr:col>
      <xdr:colOff>0</xdr:colOff>
      <xdr:row>36</xdr:row>
      <xdr:rowOff>165035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914691"/>
          <a:ext cx="838200" cy="42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165035</xdr:rowOff>
    </xdr:from>
    <xdr:to>
      <xdr:col>50</xdr:col>
      <xdr:colOff>114300</xdr:colOff>
      <xdr:row>37</xdr:row>
      <xdr:rowOff>24267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37235"/>
          <a:ext cx="889000" cy="3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24267</xdr:rowOff>
    </xdr:from>
    <xdr:to>
      <xdr:col>45</xdr:col>
      <xdr:colOff>177800</xdr:colOff>
      <xdr:row>37</xdr:row>
      <xdr:rowOff>29146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367917"/>
          <a:ext cx="889000" cy="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22170</xdr:rowOff>
    </xdr:from>
    <xdr:to>
      <xdr:col>41</xdr:col>
      <xdr:colOff>50800</xdr:colOff>
      <xdr:row>37</xdr:row>
      <xdr:rowOff>29146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022920"/>
          <a:ext cx="889000" cy="34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147810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34591</xdr:rowOff>
    </xdr:from>
    <xdr:to>
      <xdr:col>55</xdr:col>
      <xdr:colOff>50800</xdr:colOff>
      <xdr:row>34</xdr:row>
      <xdr:rowOff>136191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86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57468</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715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114235</xdr:rowOff>
    </xdr:from>
    <xdr:to>
      <xdr:col>50</xdr:col>
      <xdr:colOff>165100</xdr:colOff>
      <xdr:row>37</xdr:row>
      <xdr:rowOff>44385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8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60912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06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144917</xdr:rowOff>
    </xdr:from>
    <xdr:to>
      <xdr:col>46</xdr:col>
      <xdr:colOff>38100</xdr:colOff>
      <xdr:row>37</xdr:row>
      <xdr:rowOff>75067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1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91594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09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149796</xdr:rowOff>
    </xdr:from>
    <xdr:to>
      <xdr:col>41</xdr:col>
      <xdr:colOff>101600</xdr:colOff>
      <xdr:row>37</xdr:row>
      <xdr:rowOff>79946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2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96473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097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142820</xdr:rowOff>
    </xdr:from>
    <xdr:to>
      <xdr:col>36</xdr:col>
      <xdr:colOff>165100</xdr:colOff>
      <xdr:row>35</xdr:row>
      <xdr:rowOff>72970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7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89497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74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121222</xdr:rowOff>
    </xdr:from>
    <xdr:to>
      <xdr:col>55</xdr:col>
      <xdr:colOff>0</xdr:colOff>
      <xdr:row>54</xdr:row>
      <xdr:rowOff>6028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208072"/>
          <a:ext cx="838200" cy="5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6028</xdr:rowOff>
    </xdr:from>
    <xdr:to>
      <xdr:col>50</xdr:col>
      <xdr:colOff>114300</xdr:colOff>
      <xdr:row>54</xdr:row>
      <xdr:rowOff>150353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264328"/>
          <a:ext cx="889000" cy="14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64739</xdr:rowOff>
    </xdr:from>
    <xdr:to>
      <xdr:col>45</xdr:col>
      <xdr:colOff>177800</xdr:colOff>
      <xdr:row>54</xdr:row>
      <xdr:rowOff>150353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151589"/>
          <a:ext cx="889000" cy="25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64739</xdr:rowOff>
    </xdr:from>
    <xdr:to>
      <xdr:col>41</xdr:col>
      <xdr:colOff>50800</xdr:colOff>
      <xdr:row>54</xdr:row>
      <xdr:rowOff>95338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151589"/>
          <a:ext cx="889000" cy="20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8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70422</xdr:rowOff>
    </xdr:from>
    <xdr:to>
      <xdr:col>55</xdr:col>
      <xdr:colOff>50800</xdr:colOff>
      <xdr:row>54</xdr:row>
      <xdr:rowOff>572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15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93299</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0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126678</xdr:rowOff>
    </xdr:from>
    <xdr:to>
      <xdr:col>50</xdr:col>
      <xdr:colOff>165100</xdr:colOff>
      <xdr:row>54</xdr:row>
      <xdr:rowOff>56828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21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73355</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898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99553</xdr:rowOff>
    </xdr:from>
    <xdr:to>
      <xdr:col>46</xdr:col>
      <xdr:colOff>38100</xdr:colOff>
      <xdr:row>55</xdr:row>
      <xdr:rowOff>29703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35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46230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13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13939</xdr:rowOff>
    </xdr:from>
    <xdr:to>
      <xdr:col>41</xdr:col>
      <xdr:colOff>101600</xdr:colOff>
      <xdr:row>53</xdr:row>
      <xdr:rowOff>115539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10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132066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8876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44538</xdr:rowOff>
    </xdr:from>
    <xdr:to>
      <xdr:col>36</xdr:col>
      <xdr:colOff>165100</xdr:colOff>
      <xdr:row>54</xdr:row>
      <xdr:rowOff>146138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30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162665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078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76652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592502"/>
          <a:ext cx="1270" cy="920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23329</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236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76652</xdr:rowOff>
    </xdr:from>
    <xdr:to>
      <xdr:col>55</xdr:col>
      <xdr:colOff>88900</xdr:colOff>
      <xdr:row>73</xdr:row>
      <xdr:rowOff>76652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59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150394</xdr:rowOff>
    </xdr:from>
    <xdr:to>
      <xdr:col>55</xdr:col>
      <xdr:colOff>0</xdr:colOff>
      <xdr:row>75</xdr:row>
      <xdr:rowOff>48457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666244"/>
          <a:ext cx="838200" cy="24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87563</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89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109136</xdr:rowOff>
    </xdr:from>
    <xdr:to>
      <xdr:col>55</xdr:col>
      <xdr:colOff>50800</xdr:colOff>
      <xdr:row>78</xdr:row>
      <xdr:rowOff>39286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1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48457</xdr:rowOff>
    </xdr:from>
    <xdr:to>
      <xdr:col>50</xdr:col>
      <xdr:colOff>114300</xdr:colOff>
      <xdr:row>76</xdr:row>
      <xdr:rowOff>94703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907207"/>
          <a:ext cx="889000" cy="2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146700</xdr:rowOff>
    </xdr:from>
    <xdr:to>
      <xdr:col>50</xdr:col>
      <xdr:colOff>165100</xdr:colOff>
      <xdr:row>78</xdr:row>
      <xdr:rowOff>76850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67977</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4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111185</xdr:rowOff>
    </xdr:from>
    <xdr:to>
      <xdr:col>45</xdr:col>
      <xdr:colOff>177800</xdr:colOff>
      <xdr:row>76</xdr:row>
      <xdr:rowOff>94703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455585"/>
          <a:ext cx="889000" cy="66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141190</xdr:rowOff>
    </xdr:from>
    <xdr:to>
      <xdr:col>46</xdr:col>
      <xdr:colOff>38100</xdr:colOff>
      <xdr:row>78</xdr:row>
      <xdr:rowOff>71340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34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62467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43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111185</xdr:rowOff>
    </xdr:from>
    <xdr:to>
      <xdr:col>41</xdr:col>
      <xdr:colOff>50800</xdr:colOff>
      <xdr:row>75</xdr:row>
      <xdr:rowOff>150971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455585"/>
          <a:ext cx="889000" cy="55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107769</xdr:rowOff>
    </xdr:from>
    <xdr:to>
      <xdr:col>41</xdr:col>
      <xdr:colOff>101600</xdr:colOff>
      <xdr:row>78</xdr:row>
      <xdr:rowOff>37919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29046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40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55214</xdr:rowOff>
    </xdr:from>
    <xdr:to>
      <xdr:col>36</xdr:col>
      <xdr:colOff>165100</xdr:colOff>
      <xdr:row>77</xdr:row>
      <xdr:rowOff>156814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147941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99594</xdr:rowOff>
    </xdr:from>
    <xdr:to>
      <xdr:col>55</xdr:col>
      <xdr:colOff>50800</xdr:colOff>
      <xdr:row>74</xdr:row>
      <xdr:rowOff>29744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61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14521</xdr:rowOff>
    </xdr:from>
    <xdr:ext cx="599010"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53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169107</xdr:rowOff>
    </xdr:from>
    <xdr:to>
      <xdr:col>50</xdr:col>
      <xdr:colOff>165100</xdr:colOff>
      <xdr:row>75</xdr:row>
      <xdr:rowOff>99257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85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115784</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39795" y="1263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43903</xdr:rowOff>
    </xdr:from>
    <xdr:to>
      <xdr:col>46</xdr:col>
      <xdr:colOff>38100</xdr:colOff>
      <xdr:row>76</xdr:row>
      <xdr:rowOff>145503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07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162030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84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60385</xdr:rowOff>
    </xdr:from>
    <xdr:to>
      <xdr:col>41</xdr:col>
      <xdr:colOff>101600</xdr:colOff>
      <xdr:row>72</xdr:row>
      <xdr:rowOff>161985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40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7062</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61795" y="1218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100170</xdr:rowOff>
    </xdr:from>
    <xdr:to>
      <xdr:col>36</xdr:col>
      <xdr:colOff>165100</xdr:colOff>
      <xdr:row>76</xdr:row>
      <xdr:rowOff>30321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9589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46847</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672795" y="1273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41171</xdr:rowOff>
    </xdr:from>
    <xdr:to>
      <xdr:col>55</xdr:col>
      <xdr:colOff>0</xdr:colOff>
      <xdr:row>96</xdr:row>
      <xdr:rowOff>49631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500371"/>
          <a:ext cx="838200" cy="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77061</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7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41171</xdr:rowOff>
    </xdr:from>
    <xdr:to>
      <xdr:col>50</xdr:col>
      <xdr:colOff>114300</xdr:colOff>
      <xdr:row>97</xdr:row>
      <xdr:rowOff>15213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500371"/>
          <a:ext cx="889000" cy="1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22807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8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15213</xdr:rowOff>
    </xdr:from>
    <xdr:to>
      <xdr:col>45</xdr:col>
      <xdr:colOff>177800</xdr:colOff>
      <xdr:row>97</xdr:row>
      <xdr:rowOff>51050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645863"/>
          <a:ext cx="889000" cy="3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97782</xdr:rowOff>
    </xdr:from>
    <xdr:to>
      <xdr:col>41</xdr:col>
      <xdr:colOff>50800</xdr:colOff>
      <xdr:row>97</xdr:row>
      <xdr:rowOff>51050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556982"/>
          <a:ext cx="889000" cy="12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40174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8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170281</xdr:rowOff>
    </xdr:from>
    <xdr:to>
      <xdr:col>55</xdr:col>
      <xdr:colOff>50800</xdr:colOff>
      <xdr:row>96</xdr:row>
      <xdr:rowOff>100431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45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21708</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309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161821</xdr:rowOff>
    </xdr:from>
    <xdr:to>
      <xdr:col>50</xdr:col>
      <xdr:colOff>165100</xdr:colOff>
      <xdr:row>96</xdr:row>
      <xdr:rowOff>91971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44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108498</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22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135863</xdr:rowOff>
    </xdr:from>
    <xdr:to>
      <xdr:col>46</xdr:col>
      <xdr:colOff>38100</xdr:colOff>
      <xdr:row>97</xdr:row>
      <xdr:rowOff>66013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9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82540</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37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250</xdr:rowOff>
    </xdr:from>
    <xdr:to>
      <xdr:col>41</xdr:col>
      <xdr:colOff>101600</xdr:colOff>
      <xdr:row>97</xdr:row>
      <xdr:rowOff>101850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118377</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406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46982</xdr:rowOff>
    </xdr:from>
    <xdr:to>
      <xdr:col>36</xdr:col>
      <xdr:colOff>165100</xdr:colOff>
      <xdr:row>96</xdr:row>
      <xdr:rowOff>148582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0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165109</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2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124841</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6639941"/>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74041</xdr:rowOff>
    </xdr:from>
    <xdr:to>
      <xdr:col>85</xdr:col>
      <xdr:colOff>177800</xdr:colOff>
      <xdr:row>39</xdr:row>
      <xdr:rowOff>4191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5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378565"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21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158015</xdr:rowOff>
    </xdr:from>
    <xdr:to>
      <xdr:col>85</xdr:col>
      <xdr:colOff>127000</xdr:colOff>
      <xdr:row>77</xdr:row>
      <xdr:rowOff>166908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359665"/>
          <a:ext cx="8382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158015</xdr:rowOff>
    </xdr:from>
    <xdr:to>
      <xdr:col>81</xdr:col>
      <xdr:colOff>50800</xdr:colOff>
      <xdr:row>77</xdr:row>
      <xdr:rowOff>162399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359665"/>
          <a:ext cx="889000" cy="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162399</xdr:rowOff>
    </xdr:from>
    <xdr:to>
      <xdr:col>76</xdr:col>
      <xdr:colOff>114300</xdr:colOff>
      <xdr:row>78</xdr:row>
      <xdr:rowOff>1786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364049"/>
          <a:ext cx="889000" cy="1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1786</xdr:rowOff>
    </xdr:from>
    <xdr:to>
      <xdr:col>71</xdr:col>
      <xdr:colOff>177800</xdr:colOff>
      <xdr:row>78</xdr:row>
      <xdr:rowOff>18332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374886"/>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116108</xdr:rowOff>
    </xdr:from>
    <xdr:to>
      <xdr:col>85</xdr:col>
      <xdr:colOff>177800</xdr:colOff>
      <xdr:row>78</xdr:row>
      <xdr:rowOff>46258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31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31035</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23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107215</xdr:rowOff>
    </xdr:from>
    <xdr:to>
      <xdr:col>81</xdr:col>
      <xdr:colOff>101600</xdr:colOff>
      <xdr:row>78</xdr:row>
      <xdr:rowOff>37365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30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28492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4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111599</xdr:rowOff>
    </xdr:from>
    <xdr:to>
      <xdr:col>76</xdr:col>
      <xdr:colOff>165100</xdr:colOff>
      <xdr:row>78</xdr:row>
      <xdr:rowOff>41749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31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32876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4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122436</xdr:rowOff>
    </xdr:from>
    <xdr:to>
      <xdr:col>72</xdr:col>
      <xdr:colOff>38100</xdr:colOff>
      <xdr:row>78</xdr:row>
      <xdr:rowOff>52586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32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43713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41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138982</xdr:rowOff>
    </xdr:from>
    <xdr:to>
      <xdr:col>67</xdr:col>
      <xdr:colOff>101600</xdr:colOff>
      <xdr:row>78</xdr:row>
      <xdr:rowOff>69132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34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60259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43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120940</xdr:rowOff>
    </xdr:from>
    <xdr:to>
      <xdr:col>85</xdr:col>
      <xdr:colOff>127000</xdr:colOff>
      <xdr:row>95</xdr:row>
      <xdr:rowOff>114128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065790"/>
          <a:ext cx="838200" cy="33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137217</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84207</xdr:rowOff>
    </xdr:from>
    <xdr:to>
      <xdr:col>81</xdr:col>
      <xdr:colOff>50800</xdr:colOff>
      <xdr:row>95</xdr:row>
      <xdr:rowOff>114128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200507"/>
          <a:ext cx="889000" cy="20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9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84207</xdr:rowOff>
    </xdr:from>
    <xdr:to>
      <xdr:col>76</xdr:col>
      <xdr:colOff>114300</xdr:colOff>
      <xdr:row>97</xdr:row>
      <xdr:rowOff>46104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200507"/>
          <a:ext cx="889000" cy="47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46104</xdr:rowOff>
    </xdr:from>
    <xdr:to>
      <xdr:col>71</xdr:col>
      <xdr:colOff>177800</xdr:colOff>
      <xdr:row>97</xdr:row>
      <xdr:rowOff>136759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676754"/>
          <a:ext cx="889000" cy="9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70140</xdr:rowOff>
    </xdr:from>
    <xdr:to>
      <xdr:col>85</xdr:col>
      <xdr:colOff>177800</xdr:colOff>
      <xdr:row>94</xdr:row>
      <xdr:rowOff>290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01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93017</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586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63328</xdr:rowOff>
    </xdr:from>
    <xdr:to>
      <xdr:col>81</xdr:col>
      <xdr:colOff>101600</xdr:colOff>
      <xdr:row>95</xdr:row>
      <xdr:rowOff>164928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35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10005</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12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33407</xdr:rowOff>
    </xdr:from>
    <xdr:to>
      <xdr:col>76</xdr:col>
      <xdr:colOff>165100</xdr:colOff>
      <xdr:row>94</xdr:row>
      <xdr:rowOff>135007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14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151534</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59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166754</xdr:rowOff>
    </xdr:from>
    <xdr:to>
      <xdr:col>72</xdr:col>
      <xdr:colOff>38100</xdr:colOff>
      <xdr:row>97</xdr:row>
      <xdr:rowOff>96904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62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113431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0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85959</xdr:rowOff>
    </xdr:from>
    <xdr:to>
      <xdr:col>67</xdr:col>
      <xdr:colOff>101600</xdr:colOff>
      <xdr:row>98</xdr:row>
      <xdr:rowOff>16109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71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32636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127630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42730"/>
          <a:ext cx="8890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127630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45300" y="6642730"/>
          <a:ext cx="8890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76830</xdr:rowOff>
    </xdr:from>
    <xdr:to>
      <xdr:col>107</xdr:col>
      <xdr:colOff>101600</xdr:colOff>
      <xdr:row>39</xdr:row>
      <xdr:rowOff>6980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59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169557</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5017" y="6684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86756</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9173606"/>
          <a:ext cx="1269" cy="910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33433</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94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86756</xdr:rowOff>
    </xdr:from>
    <xdr:to>
      <xdr:col>116</xdr:col>
      <xdr:colOff>152400</xdr:colOff>
      <xdr:row>53</xdr:row>
      <xdr:rowOff>86756</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9173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29309</xdr:rowOff>
    </xdr:from>
    <xdr:to>
      <xdr:col>116</xdr:col>
      <xdr:colOff>63500</xdr:colOff>
      <xdr:row>53</xdr:row>
      <xdr:rowOff>86756</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9116159"/>
          <a:ext cx="838200" cy="5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15252</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959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36825</xdr:rowOff>
    </xdr:from>
    <xdr:to>
      <xdr:col>116</xdr:col>
      <xdr:colOff>114300</xdr:colOff>
      <xdr:row>58</xdr:row>
      <xdr:rowOff>138425</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98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121183</xdr:rowOff>
    </xdr:from>
    <xdr:to>
      <xdr:col>111</xdr:col>
      <xdr:colOff>177800</xdr:colOff>
      <xdr:row>53</xdr:row>
      <xdr:rowOff>29309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8865133"/>
          <a:ext cx="889000" cy="25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32482</xdr:rowOff>
    </xdr:from>
    <xdr:to>
      <xdr:col>112</xdr:col>
      <xdr:colOff>38100</xdr:colOff>
      <xdr:row>58</xdr:row>
      <xdr:rowOff>134082</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125209</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06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121183</xdr:rowOff>
    </xdr:from>
    <xdr:to>
      <xdr:col>107</xdr:col>
      <xdr:colOff>50800</xdr:colOff>
      <xdr:row>52</xdr:row>
      <xdr:rowOff>139266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8865133"/>
          <a:ext cx="889000" cy="18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23223</xdr:rowOff>
    </xdr:from>
    <xdr:to>
      <xdr:col>107</xdr:col>
      <xdr:colOff>101600</xdr:colOff>
      <xdr:row>58</xdr:row>
      <xdr:rowOff>124823</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115950</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06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139266</xdr:rowOff>
    </xdr:from>
    <xdr:to>
      <xdr:col>102</xdr:col>
      <xdr:colOff>114300</xdr:colOff>
      <xdr:row>53</xdr:row>
      <xdr:rowOff>53335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9054666"/>
          <a:ext cx="889000" cy="8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23337</xdr:rowOff>
    </xdr:from>
    <xdr:to>
      <xdr:col>102</xdr:col>
      <xdr:colOff>165100</xdr:colOff>
      <xdr:row>58</xdr:row>
      <xdr:rowOff>124937</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116064</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0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24892</xdr:rowOff>
    </xdr:from>
    <xdr:to>
      <xdr:col>98</xdr:col>
      <xdr:colOff>38100</xdr:colOff>
      <xdr:row>58</xdr:row>
      <xdr:rowOff>126492</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117619</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06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35956</xdr:rowOff>
    </xdr:from>
    <xdr:to>
      <xdr:col>116</xdr:col>
      <xdr:colOff>114300</xdr:colOff>
      <xdr:row>53</xdr:row>
      <xdr:rowOff>137556</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12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160433</xdr:rowOff>
    </xdr:from>
    <xdr:ext cx="534377"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07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149959</xdr:rowOff>
    </xdr:from>
    <xdr:to>
      <xdr:col>112</xdr:col>
      <xdr:colOff>38100</xdr:colOff>
      <xdr:row>53</xdr:row>
      <xdr:rowOff>80109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06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96636</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56111" y="884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70383</xdr:rowOff>
    </xdr:from>
    <xdr:to>
      <xdr:col>107</xdr:col>
      <xdr:colOff>101600</xdr:colOff>
      <xdr:row>52</xdr:row>
      <xdr:rowOff>533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881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17060</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67111" y="858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88466</xdr:rowOff>
    </xdr:from>
    <xdr:to>
      <xdr:col>102</xdr:col>
      <xdr:colOff>165100</xdr:colOff>
      <xdr:row>53</xdr:row>
      <xdr:rowOff>18616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00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35143</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278111" y="877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2535</xdr:rowOff>
    </xdr:from>
    <xdr:to>
      <xdr:col>98</xdr:col>
      <xdr:colOff>38100</xdr:colOff>
      <xdr:row>53</xdr:row>
      <xdr:rowOff>104135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08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120662</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389111" y="886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89332</xdr:rowOff>
    </xdr:from>
    <xdr:to>
      <xdr:col>116</xdr:col>
      <xdr:colOff>62864</xdr:colOff>
      <xdr:row>79</xdr:row>
      <xdr:rowOff>58765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776632"/>
          <a:ext cx="1269" cy="826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62592</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58765</xdr:rowOff>
    </xdr:from>
    <xdr:to>
      <xdr:col>116</xdr:col>
      <xdr:colOff>152400</xdr:colOff>
      <xdr:row>79</xdr:row>
      <xdr:rowOff>58765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0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36009</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25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89332</xdr:rowOff>
    </xdr:from>
    <xdr:to>
      <xdr:col>116</xdr:col>
      <xdr:colOff>152400</xdr:colOff>
      <xdr:row>74</xdr:row>
      <xdr:rowOff>89332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776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79317</xdr:rowOff>
    </xdr:from>
    <xdr:to>
      <xdr:col>116</xdr:col>
      <xdr:colOff>63500</xdr:colOff>
      <xdr:row>76</xdr:row>
      <xdr:rowOff>39802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080817"/>
          <a:ext cx="838200" cy="98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7807</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66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156381</xdr:rowOff>
    </xdr:from>
    <xdr:to>
      <xdr:col>116</xdr:col>
      <xdr:colOff>114300</xdr:colOff>
      <xdr:row>76</xdr:row>
      <xdr:rowOff>86531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30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79317</xdr:rowOff>
    </xdr:from>
    <xdr:to>
      <xdr:col>111</xdr:col>
      <xdr:colOff>177800</xdr:colOff>
      <xdr:row>71</xdr:row>
      <xdr:rowOff>41293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080817"/>
          <a:ext cx="889000" cy="13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92177</xdr:rowOff>
    </xdr:from>
    <xdr:to>
      <xdr:col>112</xdr:col>
      <xdr:colOff>38100</xdr:colOff>
      <xdr:row>76</xdr:row>
      <xdr:rowOff>22327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13454</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4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29961</xdr:rowOff>
    </xdr:from>
    <xdr:to>
      <xdr:col>107</xdr:col>
      <xdr:colOff>50800</xdr:colOff>
      <xdr:row>71</xdr:row>
      <xdr:rowOff>41293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202911"/>
          <a:ext cx="8890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69360</xdr:rowOff>
    </xdr:from>
    <xdr:to>
      <xdr:col>107</xdr:col>
      <xdr:colOff>101600</xdr:colOff>
      <xdr:row>75</xdr:row>
      <xdr:rowOff>170960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162087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29961</xdr:rowOff>
    </xdr:from>
    <xdr:to>
      <xdr:col>102</xdr:col>
      <xdr:colOff>114300</xdr:colOff>
      <xdr:row>71</xdr:row>
      <xdr:rowOff>89463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202911"/>
          <a:ext cx="889000" cy="5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76381</xdr:rowOff>
    </xdr:from>
    <xdr:to>
      <xdr:col>102</xdr:col>
      <xdr:colOff>165100</xdr:colOff>
      <xdr:row>76</xdr:row>
      <xdr:rowOff>6531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169108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73910</xdr:rowOff>
    </xdr:from>
    <xdr:to>
      <xdr:col>98</xdr:col>
      <xdr:colOff>38100</xdr:colOff>
      <xdr:row>76</xdr:row>
      <xdr:rowOff>4060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166637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160452</xdr:rowOff>
    </xdr:from>
    <xdr:to>
      <xdr:col>116</xdr:col>
      <xdr:colOff>114300</xdr:colOff>
      <xdr:row>76</xdr:row>
      <xdr:rowOff>90602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01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138879</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9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28517</xdr:rowOff>
    </xdr:from>
    <xdr:to>
      <xdr:col>112</xdr:col>
      <xdr:colOff>38100</xdr:colOff>
      <xdr:row>70</xdr:row>
      <xdr:rowOff>130117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03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146644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180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161943</xdr:rowOff>
    </xdr:from>
    <xdr:to>
      <xdr:col>107</xdr:col>
      <xdr:colOff>101600</xdr:colOff>
      <xdr:row>71</xdr:row>
      <xdr:rowOff>92093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1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108620</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34795" y="1193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150611</xdr:rowOff>
    </xdr:from>
    <xdr:to>
      <xdr:col>102</xdr:col>
      <xdr:colOff>165100</xdr:colOff>
      <xdr:row>71</xdr:row>
      <xdr:rowOff>80761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15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97288</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192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38663</xdr:rowOff>
    </xdr:from>
    <xdr:to>
      <xdr:col>98</xdr:col>
      <xdr:colOff>38100</xdr:colOff>
      <xdr:row>71</xdr:row>
      <xdr:rowOff>140263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21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156790</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198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歳出決算総額は、住民１人当たり</a:t>
          </a:r>
          <a:r>
            <a:rPr kumimoji="1" lang="en-US" altLang="ja-JP" sz="1300">
              <a:latin typeface="ＭＳ Ｐゴシック" panose="020B0600070205080204" pitchFamily="50" charset="-128"/>
              <a:ea typeface="ＭＳ Ｐゴシック" panose="020B0600070205080204" pitchFamily="50" charset="-128"/>
            </a:rPr>
            <a:t>1,548,500</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円となっている。主な構成項目である人件費は、住民１人当たり</a:t>
          </a:r>
          <a:r>
            <a:rPr kumimoji="1" lang="en-US" altLang="ja-JP" sz="1300">
              <a:latin typeface="ＭＳ Ｐゴシック" panose="020B0600070205080204" pitchFamily="50" charset="-128"/>
              <a:ea typeface="ＭＳ Ｐゴシック" panose="020B0600070205080204" pitchFamily="50" charset="-128"/>
            </a:rPr>
            <a:t>185,163</a:t>
          </a:r>
          <a:r>
            <a:rPr kumimoji="1" lang="ja-JP" altLang="en-US" sz="1300">
              <a:latin typeface="ＭＳ Ｐゴシック" panose="020B0600070205080204" pitchFamily="50" charset="-128"/>
              <a:ea typeface="ＭＳ Ｐゴシック" panose="020B0600070205080204" pitchFamily="50" charset="-128"/>
            </a:rPr>
            <a:t>円となっており、定員管理計画において令和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年度までの期間は、現職員数の維持を見込んでいる。物件費については、住民１人当たり</a:t>
          </a:r>
          <a:r>
            <a:rPr kumimoji="1" lang="en-US" altLang="ja-JP" sz="1300">
              <a:latin typeface="ＭＳ Ｐゴシック" panose="020B0600070205080204" pitchFamily="50" charset="-128"/>
              <a:ea typeface="ＭＳ Ｐゴシック" panose="020B0600070205080204" pitchFamily="50" charset="-128"/>
            </a:rPr>
            <a:t>250,225</a:t>
          </a:r>
          <a:r>
            <a:rPr kumimoji="1" lang="ja-JP" altLang="en-US" sz="1300">
              <a:latin typeface="ＭＳ Ｐゴシック" panose="020B0600070205080204" pitchFamily="50" charset="-128"/>
              <a:ea typeface="ＭＳ Ｐゴシック" panose="020B0600070205080204" pitchFamily="50" charset="-128"/>
            </a:rPr>
            <a:t>円、普通建設事業費については、住民１人当たり</a:t>
          </a:r>
          <a:r>
            <a:rPr kumimoji="1" lang="en-US" altLang="ja-JP" sz="1300">
              <a:latin typeface="ＭＳ Ｐゴシック" panose="020B0600070205080204" pitchFamily="50" charset="-128"/>
              <a:ea typeface="ＭＳ Ｐゴシック" panose="020B0600070205080204" pitchFamily="50" charset="-128"/>
            </a:rPr>
            <a:t>383,083</a:t>
          </a:r>
          <a:r>
            <a:rPr kumimoji="1" lang="ja-JP" altLang="en-US" sz="1300">
              <a:latin typeface="ＭＳ Ｐゴシック" panose="020B0600070205080204" pitchFamily="50" charset="-128"/>
              <a:ea typeface="ＭＳ Ｐゴシック" panose="020B0600070205080204" pitchFamily="50" charset="-128"/>
            </a:rPr>
            <a:t>円となっており、どちらも大規模事業の建設に起因する事業費の増嵩が要因となっている。また繰出金については、住民１人当たり</a:t>
          </a:r>
          <a:r>
            <a:rPr kumimoji="1" lang="en-US" altLang="ja-JP" sz="1300">
              <a:latin typeface="ＭＳ Ｐゴシック" panose="020B0600070205080204" pitchFamily="50" charset="-128"/>
              <a:ea typeface="ＭＳ Ｐゴシック" panose="020B0600070205080204" pitchFamily="50" charset="-128"/>
            </a:rPr>
            <a:t>52,677</a:t>
          </a:r>
          <a:r>
            <a:rPr kumimoji="1" lang="ja-JP" altLang="en-US" sz="1300">
              <a:latin typeface="ＭＳ Ｐゴシック" panose="020B0600070205080204" pitchFamily="50" charset="-128"/>
              <a:ea typeface="ＭＳ Ｐゴシック" panose="020B0600070205080204" pitchFamily="50" charset="-128"/>
            </a:rPr>
            <a:t>円と令和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年度より減少した。これは、下水道事業が公営企業会計に移行したことにより、繰出金負担額が減少し類似団体平均を下回った。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福井県高浜町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9,544
9,359
72.40
15,936,271
14,778,890
512,813
9,350,943
3,199,372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1778</xdr:rowOff>
    </xdr:from>
    <xdr:to>
      <xdr:col>24</xdr:col>
      <xdr:colOff>63500</xdr:colOff>
      <xdr:row>32</xdr:row>
      <xdr:rowOff>26162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488178"/>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1778</xdr:rowOff>
    </xdr:from>
    <xdr:to>
      <xdr:col>19</xdr:col>
      <xdr:colOff>177800</xdr:colOff>
      <xdr:row>32</xdr:row>
      <xdr:rowOff>153988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88178"/>
          <a:ext cx="889000" cy="15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153988</xdr:rowOff>
    </xdr:from>
    <xdr:to>
      <xdr:col>15</xdr:col>
      <xdr:colOff>50800</xdr:colOff>
      <xdr:row>33</xdr:row>
      <xdr:rowOff>38926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40388"/>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38926</xdr:rowOff>
    </xdr:from>
    <xdr:to>
      <xdr:col>10</xdr:col>
      <xdr:colOff>114300</xdr:colOff>
      <xdr:row>33</xdr:row>
      <xdr:rowOff>76073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96776"/>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146812</xdr:rowOff>
    </xdr:from>
    <xdr:to>
      <xdr:col>24</xdr:col>
      <xdr:colOff>114300</xdr:colOff>
      <xdr:row>32</xdr:row>
      <xdr:rowOff>76962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6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169689</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1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122428</xdr:rowOff>
    </xdr:from>
    <xdr:to>
      <xdr:col>20</xdr:col>
      <xdr:colOff>38100</xdr:colOff>
      <xdr:row>32</xdr:row>
      <xdr:rowOff>52578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69105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21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103188</xdr:rowOff>
    </xdr:from>
    <xdr:to>
      <xdr:col>15</xdr:col>
      <xdr:colOff>101600</xdr:colOff>
      <xdr:row>33</xdr:row>
      <xdr:rowOff>33338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8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49865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6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159576</xdr:rowOff>
    </xdr:from>
    <xdr:to>
      <xdr:col>10</xdr:col>
      <xdr:colOff>165100</xdr:colOff>
      <xdr:row>33</xdr:row>
      <xdr:rowOff>89726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4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106253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2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25273</xdr:rowOff>
    </xdr:from>
    <xdr:to>
      <xdr:col>6</xdr:col>
      <xdr:colOff>38100</xdr:colOff>
      <xdr:row>33</xdr:row>
      <xdr:rowOff>126873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8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143400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5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165395</xdr:rowOff>
    </xdr:from>
    <xdr:to>
      <xdr:col>24</xdr:col>
      <xdr:colOff>63500</xdr:colOff>
      <xdr:row>55</xdr:row>
      <xdr:rowOff>153866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423695"/>
          <a:ext cx="838200" cy="15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20325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2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164324</xdr:rowOff>
    </xdr:from>
    <xdr:to>
      <xdr:col>19</xdr:col>
      <xdr:colOff>177800</xdr:colOff>
      <xdr:row>55</xdr:row>
      <xdr:rowOff>153866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22624"/>
          <a:ext cx="889000" cy="16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159958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164324</xdr:rowOff>
    </xdr:from>
    <xdr:to>
      <xdr:col>15</xdr:col>
      <xdr:colOff>50800</xdr:colOff>
      <xdr:row>56</xdr:row>
      <xdr:rowOff>63329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22624"/>
          <a:ext cx="889000" cy="24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163181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3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127893</xdr:rowOff>
    </xdr:from>
    <xdr:to>
      <xdr:col>10</xdr:col>
      <xdr:colOff>114300</xdr:colOff>
      <xdr:row>56</xdr:row>
      <xdr:rowOff>63329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57643"/>
          <a:ext cx="889000" cy="10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163268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114595</xdr:rowOff>
    </xdr:from>
    <xdr:to>
      <xdr:col>24</xdr:col>
      <xdr:colOff>114300</xdr:colOff>
      <xdr:row>55</xdr:row>
      <xdr:rowOff>44745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3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137472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2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103066</xdr:rowOff>
    </xdr:from>
    <xdr:to>
      <xdr:col>20</xdr:col>
      <xdr:colOff>38100</xdr:colOff>
      <xdr:row>56</xdr:row>
      <xdr:rowOff>33216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3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49743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308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113524</xdr:rowOff>
    </xdr:from>
    <xdr:to>
      <xdr:col>15</xdr:col>
      <xdr:colOff>101600</xdr:colOff>
      <xdr:row>55</xdr:row>
      <xdr:rowOff>43674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7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60201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14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12529</xdr:rowOff>
    </xdr:from>
    <xdr:to>
      <xdr:col>10</xdr:col>
      <xdr:colOff>165100</xdr:colOff>
      <xdr:row>56</xdr:row>
      <xdr:rowOff>114129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1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130656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38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77093</xdr:rowOff>
    </xdr:from>
    <xdr:to>
      <xdr:col>6</xdr:col>
      <xdr:colOff>38100</xdr:colOff>
      <xdr:row>56</xdr:row>
      <xdr:rowOff>7243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0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23770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8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131090</xdr:rowOff>
    </xdr:from>
    <xdr:to>
      <xdr:col>24</xdr:col>
      <xdr:colOff>63500</xdr:colOff>
      <xdr:row>74</xdr:row>
      <xdr:rowOff>154437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132590"/>
          <a:ext cx="838200" cy="70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154437</xdr:rowOff>
    </xdr:from>
    <xdr:to>
      <xdr:col>19</xdr:col>
      <xdr:colOff>177800</xdr:colOff>
      <xdr:row>77</xdr:row>
      <xdr:rowOff>78831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41737"/>
          <a:ext cx="889000" cy="43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32882</xdr:rowOff>
    </xdr:from>
    <xdr:to>
      <xdr:col>15</xdr:col>
      <xdr:colOff>50800</xdr:colOff>
      <xdr:row>77</xdr:row>
      <xdr:rowOff>78831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205832"/>
          <a:ext cx="889000" cy="107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32882</xdr:rowOff>
    </xdr:from>
    <xdr:to>
      <xdr:col>10</xdr:col>
      <xdr:colOff>114300</xdr:colOff>
      <xdr:row>78</xdr:row>
      <xdr:rowOff>30772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205832"/>
          <a:ext cx="889000" cy="119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80290</xdr:rowOff>
    </xdr:from>
    <xdr:to>
      <xdr:col>24</xdr:col>
      <xdr:colOff>114300</xdr:colOff>
      <xdr:row>71</xdr:row>
      <xdr:rowOff>10440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08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33317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03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103637</xdr:rowOff>
    </xdr:from>
    <xdr:to>
      <xdr:col>20</xdr:col>
      <xdr:colOff>38100</xdr:colOff>
      <xdr:row>75</xdr:row>
      <xdr:rowOff>33787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50314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28031</xdr:rowOff>
    </xdr:from>
    <xdr:to>
      <xdr:col>15</xdr:col>
      <xdr:colOff>101600</xdr:colOff>
      <xdr:row>77</xdr:row>
      <xdr:rowOff>129631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146158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0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153532</xdr:rowOff>
    </xdr:from>
    <xdr:to>
      <xdr:col>10</xdr:col>
      <xdr:colOff>165100</xdr:colOff>
      <xdr:row>71</xdr:row>
      <xdr:rowOff>83682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15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100209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193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151422</xdr:rowOff>
    </xdr:from>
    <xdr:to>
      <xdr:col>6</xdr:col>
      <xdr:colOff>38100</xdr:colOff>
      <xdr:row>78</xdr:row>
      <xdr:rowOff>81572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5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98099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67590</xdr:rowOff>
    </xdr:from>
    <xdr:to>
      <xdr:col>24</xdr:col>
      <xdr:colOff>63500</xdr:colOff>
      <xdr:row>96</xdr:row>
      <xdr:rowOff>111271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26790"/>
          <a:ext cx="838200" cy="4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57097</xdr:rowOff>
    </xdr:from>
    <xdr:to>
      <xdr:col>19</xdr:col>
      <xdr:colOff>177800</xdr:colOff>
      <xdr:row>96</xdr:row>
      <xdr:rowOff>111271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16297"/>
          <a:ext cx="889000" cy="5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57097</xdr:rowOff>
    </xdr:from>
    <xdr:to>
      <xdr:col>15</xdr:col>
      <xdr:colOff>50800</xdr:colOff>
      <xdr:row>96</xdr:row>
      <xdr:rowOff>80598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16297"/>
          <a:ext cx="889000" cy="2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80598</xdr:rowOff>
    </xdr:from>
    <xdr:to>
      <xdr:col>10</xdr:col>
      <xdr:colOff>114300</xdr:colOff>
      <xdr:row>96</xdr:row>
      <xdr:rowOff>143139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39798"/>
          <a:ext cx="889000" cy="6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16790</xdr:rowOff>
    </xdr:from>
    <xdr:to>
      <xdr:col>24</xdr:col>
      <xdr:colOff>114300</xdr:colOff>
      <xdr:row>96</xdr:row>
      <xdr:rowOff>118390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7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39667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60471</xdr:rowOff>
    </xdr:from>
    <xdr:to>
      <xdr:col>20</xdr:col>
      <xdr:colOff>38100</xdr:colOff>
      <xdr:row>96</xdr:row>
      <xdr:rowOff>162071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1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7148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29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6297</xdr:rowOff>
    </xdr:from>
    <xdr:to>
      <xdr:col>15</xdr:col>
      <xdr:colOff>101600</xdr:colOff>
      <xdr:row>96</xdr:row>
      <xdr:rowOff>107897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6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124424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4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29798</xdr:rowOff>
    </xdr:from>
    <xdr:to>
      <xdr:col>10</xdr:col>
      <xdr:colOff>165100</xdr:colOff>
      <xdr:row>96</xdr:row>
      <xdr:rowOff>131398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8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147925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26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92339</xdr:rowOff>
    </xdr:from>
    <xdr:to>
      <xdr:col>6</xdr:col>
      <xdr:colOff>38100</xdr:colOff>
      <xdr:row>97</xdr:row>
      <xdr:rowOff>22489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5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39016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2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93327</xdr:rowOff>
    </xdr:from>
    <xdr:to>
      <xdr:col>55</xdr:col>
      <xdr:colOff>0</xdr:colOff>
      <xdr:row>31</xdr:row>
      <xdr:rowOff>25727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5236827"/>
          <a:ext cx="838200" cy="10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50672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65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76345</xdr:rowOff>
    </xdr:from>
    <xdr:to>
      <xdr:col>50</xdr:col>
      <xdr:colOff>114300</xdr:colOff>
      <xdr:row>30</xdr:row>
      <xdr:rowOff>93327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5219845"/>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76345</xdr:rowOff>
    </xdr:from>
    <xdr:to>
      <xdr:col>45</xdr:col>
      <xdr:colOff>177800</xdr:colOff>
      <xdr:row>31</xdr:row>
      <xdr:rowOff>6132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5219845"/>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6132</xdr:rowOff>
    </xdr:from>
    <xdr:to>
      <xdr:col>41</xdr:col>
      <xdr:colOff>50800</xdr:colOff>
      <xdr:row>31</xdr:row>
      <xdr:rowOff>91694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321082"/>
          <a:ext cx="889000" cy="8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141785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146377</xdr:rowOff>
    </xdr:from>
    <xdr:to>
      <xdr:col>55</xdr:col>
      <xdr:colOff>50800</xdr:colOff>
      <xdr:row>31</xdr:row>
      <xdr:rowOff>76527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28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99404</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24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42527</xdr:rowOff>
    </xdr:from>
    <xdr:to>
      <xdr:col>50</xdr:col>
      <xdr:colOff>165100</xdr:colOff>
      <xdr:row>30</xdr:row>
      <xdr:rowOff>144127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1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28</xdr:row>
      <xdr:rowOff>160654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496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25545</xdr:rowOff>
    </xdr:from>
    <xdr:to>
      <xdr:col>46</xdr:col>
      <xdr:colOff>38100</xdr:colOff>
      <xdr:row>30</xdr:row>
      <xdr:rowOff>127145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16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28</xdr:row>
      <xdr:rowOff>143672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494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126782</xdr:rowOff>
    </xdr:from>
    <xdr:to>
      <xdr:col>41</xdr:col>
      <xdr:colOff>101600</xdr:colOff>
      <xdr:row>31</xdr:row>
      <xdr:rowOff>56932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27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73459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04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40894</xdr:rowOff>
    </xdr:from>
    <xdr:to>
      <xdr:col>36</xdr:col>
      <xdr:colOff>165100</xdr:colOff>
      <xdr:row>31</xdr:row>
      <xdr:rowOff>142494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3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159021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13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29921</xdr:rowOff>
    </xdr:from>
    <xdr:to>
      <xdr:col>54</xdr:col>
      <xdr:colOff>189865</xdr:colOff>
      <xdr:row>58</xdr:row>
      <xdr:rowOff>19783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9288221"/>
          <a:ext cx="1270" cy="67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23610</xdr:rowOff>
    </xdr:from>
    <xdr:ext cx="378565"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9967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19783</xdr:rowOff>
    </xdr:from>
    <xdr:to>
      <xdr:col>55</xdr:col>
      <xdr:colOff>88900</xdr:colOff>
      <xdr:row>58</xdr:row>
      <xdr:rowOff>19783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6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148048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906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29921</xdr:rowOff>
    </xdr:from>
    <xdr:to>
      <xdr:col>55</xdr:col>
      <xdr:colOff>88900</xdr:colOff>
      <xdr:row>54</xdr:row>
      <xdr:rowOff>29921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288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102850</xdr:rowOff>
    </xdr:from>
    <xdr:to>
      <xdr:col>55</xdr:col>
      <xdr:colOff>0</xdr:colOff>
      <xdr:row>54</xdr:row>
      <xdr:rowOff>29921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018250"/>
          <a:ext cx="838200" cy="26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117413</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1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138986</xdr:rowOff>
    </xdr:from>
    <xdr:to>
      <xdr:col>55</xdr:col>
      <xdr:colOff>50800</xdr:colOff>
      <xdr:row>57</xdr:row>
      <xdr:rowOff>69136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4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20537</xdr:rowOff>
    </xdr:from>
    <xdr:to>
      <xdr:col>50</xdr:col>
      <xdr:colOff>114300</xdr:colOff>
      <xdr:row>52</xdr:row>
      <xdr:rowOff>102850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8935937"/>
          <a:ext cx="889000" cy="8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141746</xdr:rowOff>
    </xdr:from>
    <xdr:to>
      <xdr:col>50</xdr:col>
      <xdr:colOff>165100</xdr:colOff>
      <xdr:row>57</xdr:row>
      <xdr:rowOff>71896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74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63023</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83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20537</xdr:rowOff>
    </xdr:from>
    <xdr:to>
      <xdr:col>45</xdr:col>
      <xdr:colOff>177800</xdr:colOff>
      <xdr:row>52</xdr:row>
      <xdr:rowOff>73463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8935937"/>
          <a:ext cx="889000" cy="5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138718</xdr:rowOff>
    </xdr:from>
    <xdr:to>
      <xdr:col>46</xdr:col>
      <xdr:colOff>38100</xdr:colOff>
      <xdr:row>57</xdr:row>
      <xdr:rowOff>68868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73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59995</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83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147095</xdr:rowOff>
    </xdr:from>
    <xdr:to>
      <xdr:col>41</xdr:col>
      <xdr:colOff>50800</xdr:colOff>
      <xdr:row>52</xdr:row>
      <xdr:rowOff>73463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8719595"/>
          <a:ext cx="889000" cy="26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144696</xdr:rowOff>
    </xdr:from>
    <xdr:to>
      <xdr:col>41</xdr:col>
      <xdr:colOff>101600</xdr:colOff>
      <xdr:row>57</xdr:row>
      <xdr:rowOff>74846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4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65973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83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128145</xdr:rowOff>
    </xdr:from>
    <xdr:to>
      <xdr:col>36</xdr:col>
      <xdr:colOff>165100</xdr:colOff>
      <xdr:row>57</xdr:row>
      <xdr:rowOff>58295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49422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82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150571</xdr:rowOff>
    </xdr:from>
    <xdr:to>
      <xdr:col>55</xdr:col>
      <xdr:colOff>50800</xdr:colOff>
      <xdr:row>54</xdr:row>
      <xdr:rowOff>80721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23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103598</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19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52050</xdr:rowOff>
    </xdr:from>
    <xdr:to>
      <xdr:col>50</xdr:col>
      <xdr:colOff>165100</xdr:colOff>
      <xdr:row>52</xdr:row>
      <xdr:rowOff>153650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89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170177</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874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141187</xdr:rowOff>
    </xdr:from>
    <xdr:to>
      <xdr:col>46</xdr:col>
      <xdr:colOff>38100</xdr:colOff>
      <xdr:row>52</xdr:row>
      <xdr:rowOff>71337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888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87864</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8660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22663</xdr:rowOff>
    </xdr:from>
    <xdr:to>
      <xdr:col>41</xdr:col>
      <xdr:colOff>101600</xdr:colOff>
      <xdr:row>52</xdr:row>
      <xdr:rowOff>124263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893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140790</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871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96295</xdr:rowOff>
    </xdr:from>
    <xdr:to>
      <xdr:col>36</xdr:col>
      <xdr:colOff>165100</xdr:colOff>
      <xdr:row>51</xdr:row>
      <xdr:rowOff>26445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866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42972</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844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139399</xdr:rowOff>
    </xdr:from>
    <xdr:to>
      <xdr:col>55</xdr:col>
      <xdr:colOff>0</xdr:colOff>
      <xdr:row>77</xdr:row>
      <xdr:rowOff>170512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41049"/>
          <a:ext cx="838200" cy="3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139399</xdr:rowOff>
    </xdr:from>
    <xdr:to>
      <xdr:col>50</xdr:col>
      <xdr:colOff>114300</xdr:colOff>
      <xdr:row>77</xdr:row>
      <xdr:rowOff>142295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41049"/>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142295</xdr:rowOff>
    </xdr:from>
    <xdr:to>
      <xdr:col>45</xdr:col>
      <xdr:colOff>177800</xdr:colOff>
      <xdr:row>77</xdr:row>
      <xdr:rowOff>161753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43945"/>
          <a:ext cx="889000" cy="1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161753</xdr:rowOff>
    </xdr:from>
    <xdr:to>
      <xdr:col>41</xdr:col>
      <xdr:colOff>50800</xdr:colOff>
      <xdr:row>78</xdr:row>
      <xdr:rowOff>23594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63403"/>
          <a:ext cx="889000" cy="3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119712</xdr:rowOff>
    </xdr:from>
    <xdr:to>
      <xdr:col>55</xdr:col>
      <xdr:colOff>50800</xdr:colOff>
      <xdr:row>78</xdr:row>
      <xdr:rowOff>49862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142589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7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88599</xdr:rowOff>
    </xdr:from>
    <xdr:to>
      <xdr:col>50</xdr:col>
      <xdr:colOff>165100</xdr:colOff>
      <xdr:row>78</xdr:row>
      <xdr:rowOff>18749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9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35276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6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91495</xdr:rowOff>
    </xdr:from>
    <xdr:to>
      <xdr:col>46</xdr:col>
      <xdr:colOff>38100</xdr:colOff>
      <xdr:row>78</xdr:row>
      <xdr:rowOff>21645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38172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6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110953</xdr:rowOff>
    </xdr:from>
    <xdr:to>
      <xdr:col>41</xdr:col>
      <xdr:colOff>101600</xdr:colOff>
      <xdr:row>78</xdr:row>
      <xdr:rowOff>41103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1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57630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8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144244</xdr:rowOff>
    </xdr:from>
    <xdr:to>
      <xdr:col>36</xdr:col>
      <xdr:colOff>165100</xdr:colOff>
      <xdr:row>78</xdr:row>
      <xdr:rowOff>74394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90921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2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25191</xdr:rowOff>
    </xdr:from>
    <xdr:to>
      <xdr:col>55</xdr:col>
      <xdr:colOff>0</xdr:colOff>
      <xdr:row>94</xdr:row>
      <xdr:rowOff>120634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141491"/>
          <a:ext cx="838200" cy="9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131522</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76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120634</xdr:rowOff>
    </xdr:from>
    <xdr:to>
      <xdr:col>50</xdr:col>
      <xdr:colOff>114300</xdr:colOff>
      <xdr:row>95</xdr:row>
      <xdr:rowOff>40348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236934"/>
          <a:ext cx="889000" cy="9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40348</xdr:rowOff>
    </xdr:from>
    <xdr:to>
      <xdr:col>45</xdr:col>
      <xdr:colOff>177800</xdr:colOff>
      <xdr:row>95</xdr:row>
      <xdr:rowOff>94456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328098"/>
          <a:ext cx="889000" cy="5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74183</xdr:rowOff>
    </xdr:from>
    <xdr:to>
      <xdr:col>41</xdr:col>
      <xdr:colOff>50800</xdr:colOff>
      <xdr:row>95</xdr:row>
      <xdr:rowOff>94456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361933"/>
          <a:ext cx="889000" cy="2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106078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90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145841</xdr:rowOff>
    </xdr:from>
    <xdr:to>
      <xdr:col>55</xdr:col>
      <xdr:colOff>50800</xdr:colOff>
      <xdr:row>94</xdr:row>
      <xdr:rowOff>75991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09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168718</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594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69834</xdr:rowOff>
    </xdr:from>
    <xdr:to>
      <xdr:col>50</xdr:col>
      <xdr:colOff>165100</xdr:colOff>
      <xdr:row>94</xdr:row>
      <xdr:rowOff>171434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18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16511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39795" y="159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160998</xdr:rowOff>
    </xdr:from>
    <xdr:to>
      <xdr:col>46</xdr:col>
      <xdr:colOff>38100</xdr:colOff>
      <xdr:row>95</xdr:row>
      <xdr:rowOff>91148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2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107675</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50795" y="1605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43656</xdr:rowOff>
    </xdr:from>
    <xdr:to>
      <xdr:col>41</xdr:col>
      <xdr:colOff>101600</xdr:colOff>
      <xdr:row>95</xdr:row>
      <xdr:rowOff>145256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33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161783</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61795" y="1610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23383</xdr:rowOff>
    </xdr:from>
    <xdr:to>
      <xdr:col>36</xdr:col>
      <xdr:colOff>165100</xdr:colOff>
      <xdr:row>95</xdr:row>
      <xdr:rowOff>124983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31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141510</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672795" y="1608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48195</xdr:rowOff>
    </xdr:from>
    <xdr:to>
      <xdr:col>85</xdr:col>
      <xdr:colOff>127000</xdr:colOff>
      <xdr:row>33</xdr:row>
      <xdr:rowOff>48897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706045"/>
          <a:ext cx="8382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48195</xdr:rowOff>
    </xdr:from>
    <xdr:to>
      <xdr:col>81</xdr:col>
      <xdr:colOff>50800</xdr:colOff>
      <xdr:row>36</xdr:row>
      <xdr:rowOff>56473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706045"/>
          <a:ext cx="889000" cy="52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56473</xdr:rowOff>
    </xdr:from>
    <xdr:to>
      <xdr:col>76</xdr:col>
      <xdr:colOff>114300</xdr:colOff>
      <xdr:row>36</xdr:row>
      <xdr:rowOff>75284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228673"/>
          <a:ext cx="889000" cy="1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105377</xdr:rowOff>
    </xdr:from>
    <xdr:to>
      <xdr:col>71</xdr:col>
      <xdr:colOff>177800</xdr:colOff>
      <xdr:row>36</xdr:row>
      <xdr:rowOff>75284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106127"/>
          <a:ext cx="889000" cy="14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14912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129196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169547</xdr:rowOff>
    </xdr:from>
    <xdr:to>
      <xdr:col>85</xdr:col>
      <xdr:colOff>177800</xdr:colOff>
      <xdr:row>33</xdr:row>
      <xdr:rowOff>99697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65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20974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50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168845</xdr:rowOff>
    </xdr:from>
    <xdr:to>
      <xdr:col>81</xdr:col>
      <xdr:colOff>101600</xdr:colOff>
      <xdr:row>33</xdr:row>
      <xdr:rowOff>98995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6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115522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43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5673</xdr:rowOff>
    </xdr:from>
    <xdr:to>
      <xdr:col>76</xdr:col>
      <xdr:colOff>165100</xdr:colOff>
      <xdr:row>36</xdr:row>
      <xdr:rowOff>107273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123800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95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24484</xdr:rowOff>
    </xdr:from>
    <xdr:to>
      <xdr:col>72</xdr:col>
      <xdr:colOff>38100</xdr:colOff>
      <xdr:row>36</xdr:row>
      <xdr:rowOff>126084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19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142611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9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54577</xdr:rowOff>
    </xdr:from>
    <xdr:to>
      <xdr:col>67</xdr:col>
      <xdr:colOff>101600</xdr:colOff>
      <xdr:row>35</xdr:row>
      <xdr:rowOff>156177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05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1254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83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113936</xdr:rowOff>
    </xdr:from>
    <xdr:to>
      <xdr:col>85</xdr:col>
      <xdr:colOff>127000</xdr:colOff>
      <xdr:row>55</xdr:row>
      <xdr:rowOff>73489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372236"/>
          <a:ext cx="838200" cy="13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370</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0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73489</xdr:rowOff>
    </xdr:from>
    <xdr:to>
      <xdr:col>81</xdr:col>
      <xdr:colOff>50800</xdr:colOff>
      <xdr:row>56</xdr:row>
      <xdr:rowOff>67714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503239"/>
          <a:ext cx="889000" cy="16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157190</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7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42065</xdr:rowOff>
    </xdr:from>
    <xdr:to>
      <xdr:col>76</xdr:col>
      <xdr:colOff>114300</xdr:colOff>
      <xdr:row>56</xdr:row>
      <xdr:rowOff>67714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643265"/>
          <a:ext cx="889000" cy="2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33865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80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42065</xdr:rowOff>
    </xdr:from>
    <xdr:to>
      <xdr:col>71</xdr:col>
      <xdr:colOff>177800</xdr:colOff>
      <xdr:row>56</xdr:row>
      <xdr:rowOff>130008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643265"/>
          <a:ext cx="889000" cy="8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36434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63136</xdr:rowOff>
    </xdr:from>
    <xdr:to>
      <xdr:col>85</xdr:col>
      <xdr:colOff>177800</xdr:colOff>
      <xdr:row>54</xdr:row>
      <xdr:rowOff>164736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3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86013</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172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22689</xdr:rowOff>
    </xdr:from>
    <xdr:to>
      <xdr:col>81</xdr:col>
      <xdr:colOff>101600</xdr:colOff>
      <xdr:row>55</xdr:row>
      <xdr:rowOff>124289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4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140816</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922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16914</xdr:rowOff>
    </xdr:from>
    <xdr:to>
      <xdr:col>76</xdr:col>
      <xdr:colOff>165100</xdr:colOff>
      <xdr:row>56</xdr:row>
      <xdr:rowOff>118514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61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135041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39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162715</xdr:rowOff>
    </xdr:from>
    <xdr:to>
      <xdr:col>72</xdr:col>
      <xdr:colOff>38100</xdr:colOff>
      <xdr:row>56</xdr:row>
      <xdr:rowOff>92865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59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109392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79208</xdr:rowOff>
    </xdr:from>
    <xdr:to>
      <xdr:col>67</xdr:col>
      <xdr:colOff>101600</xdr:colOff>
      <xdr:row>57</xdr:row>
      <xdr:rowOff>9358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68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77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124840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97940"/>
          <a:ext cx="8382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74040</xdr:rowOff>
    </xdr:from>
    <xdr:to>
      <xdr:col>85</xdr:col>
      <xdr:colOff>177800</xdr:colOff>
      <xdr:row>79</xdr:row>
      <xdr:rowOff>4190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6221</xdr:rowOff>
    </xdr:from>
    <xdr:ext cx="378565"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158015</xdr:rowOff>
    </xdr:from>
    <xdr:to>
      <xdr:col>85</xdr:col>
      <xdr:colOff>127000</xdr:colOff>
      <xdr:row>97</xdr:row>
      <xdr:rowOff>166908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788665"/>
          <a:ext cx="8382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158015</xdr:rowOff>
    </xdr:from>
    <xdr:to>
      <xdr:col>81</xdr:col>
      <xdr:colOff>50800</xdr:colOff>
      <xdr:row>97</xdr:row>
      <xdr:rowOff>162399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88665"/>
          <a:ext cx="889000" cy="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162399</xdr:rowOff>
    </xdr:from>
    <xdr:to>
      <xdr:col>76</xdr:col>
      <xdr:colOff>114300</xdr:colOff>
      <xdr:row>98</xdr:row>
      <xdr:rowOff>1786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93049"/>
          <a:ext cx="889000" cy="1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1786</xdr:rowOff>
    </xdr:from>
    <xdr:to>
      <xdr:col>71</xdr:col>
      <xdr:colOff>177800</xdr:colOff>
      <xdr:row>98</xdr:row>
      <xdr:rowOff>18332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03886"/>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116108</xdr:rowOff>
    </xdr:from>
    <xdr:to>
      <xdr:col>85</xdr:col>
      <xdr:colOff>177800</xdr:colOff>
      <xdr:row>98</xdr:row>
      <xdr:rowOff>46258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4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31035</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6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107215</xdr:rowOff>
    </xdr:from>
    <xdr:to>
      <xdr:col>81</xdr:col>
      <xdr:colOff>101600</xdr:colOff>
      <xdr:row>98</xdr:row>
      <xdr:rowOff>37365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3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28492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111599</xdr:rowOff>
    </xdr:from>
    <xdr:to>
      <xdr:col>76</xdr:col>
      <xdr:colOff>165100</xdr:colOff>
      <xdr:row>98</xdr:row>
      <xdr:rowOff>41749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4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32876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3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122436</xdr:rowOff>
    </xdr:from>
    <xdr:to>
      <xdr:col>72</xdr:col>
      <xdr:colOff>38100</xdr:colOff>
      <xdr:row>98</xdr:row>
      <xdr:rowOff>52586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43713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4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138982</xdr:rowOff>
    </xdr:from>
    <xdr:to>
      <xdr:col>67</xdr:col>
      <xdr:colOff>101600</xdr:colOff>
      <xdr:row>98</xdr:row>
      <xdr:rowOff>69132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6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60259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29645</xdr:rowOff>
    </xdr:from>
    <xdr:to>
      <xdr:col>116</xdr:col>
      <xdr:colOff>63500</xdr:colOff>
      <xdr:row>39</xdr:row>
      <xdr:rowOff>38463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16195"/>
          <a:ext cx="8382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20501</xdr:rowOff>
    </xdr:from>
    <xdr:to>
      <xdr:col>111</xdr:col>
      <xdr:colOff>177800</xdr:colOff>
      <xdr:row>39</xdr:row>
      <xdr:rowOff>29645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0705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118599</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805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20501</xdr:rowOff>
    </xdr:from>
    <xdr:to>
      <xdr:col>107</xdr:col>
      <xdr:colOff>50800</xdr:colOff>
      <xdr:row>39</xdr:row>
      <xdr:rowOff>34544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9545300" y="6707051"/>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120232</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806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26380</xdr:rowOff>
    </xdr:from>
    <xdr:to>
      <xdr:col>102</xdr:col>
      <xdr:colOff>114300</xdr:colOff>
      <xdr:row>39</xdr:row>
      <xdr:rowOff>34544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1293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103250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789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126437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812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159113</xdr:rowOff>
    </xdr:from>
    <xdr:to>
      <xdr:col>116</xdr:col>
      <xdr:colOff>114300</xdr:colOff>
      <xdr:row>39</xdr:row>
      <xdr:rowOff>89263</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378565"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51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150295</xdr:rowOff>
    </xdr:from>
    <xdr:to>
      <xdr:col>112</xdr:col>
      <xdr:colOff>38100</xdr:colOff>
      <xdr:row>39</xdr:row>
      <xdr:rowOff>80445</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6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96972</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4017" y="6440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141151</xdr:rowOff>
    </xdr:from>
    <xdr:to>
      <xdr:col>107</xdr:col>
      <xdr:colOff>101600</xdr:colOff>
      <xdr:row>39</xdr:row>
      <xdr:rowOff>71301</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5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87828</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5017" y="6431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155194</xdr:rowOff>
    </xdr:from>
    <xdr:to>
      <xdr:col>102</xdr:col>
      <xdr:colOff>165100</xdr:colOff>
      <xdr:row>39</xdr:row>
      <xdr:rowOff>85344</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101871</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147030</xdr:rowOff>
    </xdr:from>
    <xdr:to>
      <xdr:col>98</xdr:col>
      <xdr:colOff>38100</xdr:colOff>
      <xdr:row>39</xdr:row>
      <xdr:rowOff>77180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6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93707</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437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歳出決算総額は、住民１人当たり</a:t>
          </a:r>
          <a:r>
            <a:rPr kumimoji="1" lang="en-US" altLang="ja-JP" sz="1300" baseline="0">
              <a:latin typeface="ＭＳ Ｐゴシック" panose="020B0600070205080204" pitchFamily="50" charset="-128"/>
              <a:ea typeface="ＭＳ Ｐゴシック" panose="020B0600070205080204" pitchFamily="50" charset="-128"/>
            </a:rPr>
            <a:t>1,548,500</a:t>
          </a:r>
          <a:r>
            <a:rPr kumimoji="1" lang="ja-JP" altLang="en-US" sz="1300" baseline="0">
              <a:latin typeface="ＭＳ Ｐゴシック" panose="020B0600070205080204" pitchFamily="50" charset="-128"/>
              <a:ea typeface="ＭＳ Ｐゴシック" panose="020B0600070205080204" pitchFamily="50" charset="-128"/>
            </a:rPr>
            <a:t>円となっている</a:t>
          </a:r>
          <a:r>
            <a:rPr kumimoji="1" lang="ja-JP" altLang="en-US" sz="1300">
              <a:latin typeface="ＭＳ Ｐゴシック" panose="020B0600070205080204" pitchFamily="50" charset="-128"/>
              <a:ea typeface="ＭＳ Ｐゴシック" panose="020B0600070205080204" pitchFamily="50" charset="-128"/>
            </a:rPr>
            <a:t>。構成比率では、総務費が高く、その他民生費、労働費、農林水産業費、土木費、消防費、教育費が類似団体と比べ高止まりしている。総務費については、財政調整基金に</a:t>
          </a:r>
          <a:r>
            <a:rPr kumimoji="1" lang="en-US" altLang="ja-JP" sz="1300">
              <a:latin typeface="ＭＳ Ｐゴシック" panose="020B0600070205080204" pitchFamily="50" charset="-128"/>
              <a:ea typeface="ＭＳ Ｐゴシック" panose="020B0600070205080204" pitchFamily="50" charset="-128"/>
            </a:rPr>
            <a:t>601</a:t>
          </a:r>
          <a:r>
            <a:rPr kumimoji="1" lang="ja-JP" altLang="en-US" sz="1300">
              <a:latin typeface="ＭＳ Ｐゴシック" panose="020B0600070205080204" pitchFamily="50" charset="-128"/>
              <a:ea typeface="ＭＳ Ｐゴシック" panose="020B0600070205080204" pitchFamily="50" charset="-128"/>
            </a:rPr>
            <a:t>百万円の積み立てや公共施設等整備基金</a:t>
          </a:r>
          <a:r>
            <a:rPr kumimoji="1" lang="en-US" altLang="ja-JP" sz="1300">
              <a:latin typeface="ＭＳ Ｐゴシック" panose="020B0600070205080204" pitchFamily="50" charset="-128"/>
              <a:ea typeface="ＭＳ Ｐゴシック" panose="020B0600070205080204" pitchFamily="50" charset="-128"/>
            </a:rPr>
            <a:t>980</a:t>
          </a:r>
          <a:r>
            <a:rPr kumimoji="1" lang="ja-JP" altLang="en-US" sz="1300">
              <a:latin typeface="ＭＳ Ｐゴシック" panose="020B0600070205080204" pitchFamily="50" charset="-128"/>
              <a:ea typeface="ＭＳ Ｐゴシック" panose="020B0600070205080204" pitchFamily="50" charset="-128"/>
            </a:rPr>
            <a:t>百万円の積み立てにより、住民１人あたり</a:t>
          </a:r>
          <a:r>
            <a:rPr kumimoji="1" lang="en-US" altLang="ja-JP" sz="1300">
              <a:latin typeface="ＭＳ Ｐゴシック" panose="020B0600070205080204" pitchFamily="50" charset="-128"/>
              <a:ea typeface="ＭＳ Ｐゴシック" panose="020B0600070205080204" pitchFamily="50" charset="-128"/>
            </a:rPr>
            <a:t>386,512</a:t>
          </a:r>
          <a:r>
            <a:rPr kumimoji="1" lang="ja-JP" altLang="en-US" sz="1300">
              <a:latin typeface="ＭＳ Ｐゴシック" panose="020B0600070205080204" pitchFamily="50" charset="-128"/>
              <a:ea typeface="ＭＳ Ｐゴシック" panose="020B0600070205080204" pitchFamily="50" charset="-128"/>
            </a:rPr>
            <a:t>円となった。民生費については、住民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341,130</a:t>
          </a:r>
          <a:r>
            <a:rPr kumimoji="1" lang="ja-JP" altLang="en-US" sz="1300">
              <a:latin typeface="ＭＳ Ｐゴシック" panose="020B0600070205080204" pitchFamily="50" charset="-128"/>
              <a:ea typeface="ＭＳ Ｐゴシック" panose="020B0600070205080204" pitchFamily="50" charset="-128"/>
            </a:rPr>
            <a:t>円と類似団体平均値を大幅に上回っているが、これは、（仮称）高浜町社会福祉施設新築工事に</a:t>
          </a:r>
          <a:r>
            <a:rPr kumimoji="1" lang="en-US" altLang="ja-JP" sz="1300">
              <a:latin typeface="ＭＳ Ｐゴシック" panose="020B0600070205080204" pitchFamily="50" charset="-128"/>
              <a:ea typeface="ＭＳ Ｐゴシック" panose="020B0600070205080204" pitchFamily="50" charset="-128"/>
            </a:rPr>
            <a:t>774</a:t>
          </a:r>
          <a:r>
            <a:rPr kumimoji="1" lang="ja-JP" altLang="en-US" sz="1300">
              <a:latin typeface="ＭＳ Ｐゴシック" panose="020B0600070205080204" pitchFamily="50" charset="-128"/>
              <a:ea typeface="ＭＳ Ｐゴシック" panose="020B0600070205080204" pitchFamily="50" charset="-128"/>
            </a:rPr>
            <a:t>百万円を支出したことが主な増加の要因である。労働費については、住民１人あたり</a:t>
          </a:r>
          <a:r>
            <a:rPr kumimoji="1" lang="en-US" altLang="ja-JP" sz="1300">
              <a:latin typeface="ＭＳ Ｐゴシック" panose="020B0600070205080204" pitchFamily="50" charset="-128"/>
              <a:ea typeface="ＭＳ Ｐゴシック" panose="020B0600070205080204" pitchFamily="50" charset="-128"/>
            </a:rPr>
            <a:t>4,424</a:t>
          </a:r>
          <a:r>
            <a:rPr kumimoji="1" lang="ja-JP" altLang="en-US" sz="1300">
              <a:latin typeface="ＭＳ Ｐゴシック" panose="020B0600070205080204" pitchFamily="50" charset="-128"/>
              <a:ea typeface="ＭＳ Ｐゴシック" panose="020B0600070205080204" pitchFamily="50" charset="-128"/>
            </a:rPr>
            <a:t>円となっており貸付預託事業やシルバー人材センター運営事業が主な要因である。土木費は、住民１人当たり</a:t>
          </a:r>
          <a:r>
            <a:rPr kumimoji="1" lang="en-US" altLang="ja-JP" sz="1300">
              <a:latin typeface="ＭＳ Ｐゴシック" panose="020B0600070205080204" pitchFamily="50" charset="-128"/>
              <a:ea typeface="ＭＳ Ｐゴシック" panose="020B0600070205080204" pitchFamily="50" charset="-128"/>
            </a:rPr>
            <a:t>285,064</a:t>
          </a:r>
          <a:r>
            <a:rPr kumimoji="1" lang="ja-JP" altLang="en-US" sz="1300">
              <a:latin typeface="ＭＳ Ｐゴシック" panose="020B0600070205080204" pitchFamily="50" charset="-128"/>
              <a:ea typeface="ＭＳ Ｐゴシック" panose="020B0600070205080204" pitchFamily="50" charset="-128"/>
            </a:rPr>
            <a:t>円となっており、これは防災体制強化のため、災害時における避難道の整備や都市計画道路整備により増嵩しているものである。農林水産業費は、地場産業である水産業の振興を図るため、管理漁港の再整備により住民１人当たり</a:t>
          </a:r>
          <a:r>
            <a:rPr kumimoji="1" lang="en-US" altLang="ja-JP" sz="1300">
              <a:latin typeface="ＭＳ Ｐゴシック" panose="020B0600070205080204" pitchFamily="50" charset="-128"/>
              <a:ea typeface="ＭＳ Ｐゴシック" panose="020B0600070205080204" pitchFamily="50" charset="-128"/>
            </a:rPr>
            <a:t>119,209</a:t>
          </a:r>
          <a:r>
            <a:rPr kumimoji="1" lang="ja-JP" altLang="en-US" sz="1300">
              <a:latin typeface="ＭＳ Ｐゴシック" panose="020B0600070205080204" pitchFamily="50" charset="-128"/>
              <a:ea typeface="ＭＳ Ｐゴシック" panose="020B0600070205080204" pitchFamily="50" charset="-128"/>
            </a:rPr>
            <a:t>円と類似団体に比して高い値を示している。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福井県高浜町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年度決算においては固定資産税を中心とした歳入により、実質収支額が</a:t>
          </a:r>
          <a:r>
            <a:rPr kumimoji="1" lang="en-US" altLang="ja-JP" sz="1400">
              <a:latin typeface="ＭＳ ゴシック" pitchFamily="49" charset="-128"/>
              <a:ea typeface="ＭＳ ゴシック" pitchFamily="49" charset="-128"/>
            </a:rPr>
            <a:t>513</a:t>
          </a:r>
          <a:r>
            <a:rPr kumimoji="1" lang="ja-JP" altLang="en-US" sz="1400">
              <a:latin typeface="ＭＳ ゴシック" pitchFamily="49" charset="-128"/>
              <a:ea typeface="ＭＳ ゴシック" pitchFamily="49" charset="-128"/>
            </a:rPr>
            <a:t>百万円、単年度収支が▲</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百万円、実質単年度収支が</a:t>
          </a:r>
          <a:r>
            <a:rPr kumimoji="1" lang="en-US" altLang="ja-JP" sz="1400">
              <a:latin typeface="ＭＳ ゴシック" pitchFamily="49" charset="-128"/>
              <a:ea typeface="ＭＳ ゴシック" pitchFamily="49" charset="-128"/>
            </a:rPr>
            <a:t>559</a:t>
          </a:r>
          <a:r>
            <a:rPr kumimoji="1" lang="ja-JP" altLang="en-US" sz="1400">
              <a:latin typeface="ＭＳ ゴシック" pitchFamily="49" charset="-128"/>
              <a:ea typeface="ＭＳ ゴシック" pitchFamily="49" charset="-128"/>
            </a:rPr>
            <a:t>百万円の黒字となっている。なお、実質単年度収支は、黒字と赤字が交互に生じる傾向がある。</a:t>
          </a:r>
        </a:p>
        <a:p>
          <a:r>
            <a:rPr kumimoji="1" lang="ja-JP" altLang="en-US" sz="1400">
              <a:latin typeface="ＭＳ ゴシック" pitchFamily="49" charset="-128"/>
              <a:ea typeface="ＭＳ ゴシック" pitchFamily="49" charset="-128"/>
            </a:rPr>
            <a:t>　財政調整基金残高は、標準財政規模比約</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％を一定の基準としており、令和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年度より令和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年度においては大きく下回った。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福井県高浜町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全会計において実質黒字を維持している。今後も事務事業の見直し・統廃合など歳出の合理化等行財政改革を行い、健全で持続可能な行財政運営を行っていく。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15936271</v>
      </c>
      <c r="BO4" s="436"/>
      <c r="BP4" s="436"/>
      <c r="BQ4" s="436"/>
      <c r="BR4" s="436"/>
      <c r="BS4" s="436"/>
      <c r="BT4" s="436"/>
      <c r="BU4" s="437"/>
      <c r="BV4" s="435">
        <v>14256846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5.5</v>
      </c>
      <c r="CU4" s="576"/>
      <c r="CV4" s="576"/>
      <c r="CW4" s="576"/>
      <c r="CX4" s="576"/>
      <c r="CY4" s="576"/>
      <c r="CZ4" s="576"/>
      <c r="DA4" s="577"/>
      <c r="DB4" s="575">
        <v>8.8000000000000007</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14778890</v>
      </c>
      <c r="BO5" s="407"/>
      <c r="BP5" s="407"/>
      <c r="BQ5" s="407"/>
      <c r="BR5" s="407"/>
      <c r="BS5" s="407"/>
      <c r="BT5" s="407"/>
      <c r="BU5" s="408"/>
      <c r="BV5" s="406">
        <v>13185267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60.6</v>
      </c>
      <c r="CU5" s="404"/>
      <c r="CV5" s="404"/>
      <c r="CW5" s="404"/>
      <c r="CX5" s="404"/>
      <c r="CY5" s="404"/>
      <c r="CZ5" s="404"/>
      <c r="DA5" s="405"/>
      <c r="DB5" s="403">
        <v>70.400000000000006</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1157381</v>
      </c>
      <c r="BO6" s="407"/>
      <c r="BP6" s="407"/>
      <c r="BQ6" s="407"/>
      <c r="BR6" s="407"/>
      <c r="BS6" s="407"/>
      <c r="BT6" s="407"/>
      <c r="BU6" s="408"/>
      <c r="BV6" s="406">
        <v>1071579</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60.6</v>
      </c>
      <c r="CU6" s="550"/>
      <c r="CV6" s="550"/>
      <c r="CW6" s="550"/>
      <c r="CX6" s="550"/>
      <c r="CY6" s="550"/>
      <c r="CZ6" s="550"/>
      <c r="DA6" s="551"/>
      <c r="DB6" s="549">
        <v>70.400000000000006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90</v>
      </c>
      <c r="AV7" s="465"/>
      <c r="AW7" s="465"/>
      <c r="AX7" s="465"/>
      <c r="AY7" s="420" t="s">
        <v>102</v>
      </c>
      <c r="AZ7" s="421"/>
      <c r="BA7" s="421"/>
      <c r="BB7" s="421"/>
      <c r="BC7" s="421"/>
      <c r="BD7" s="421"/>
      <c r="BE7" s="421"/>
      <c r="BF7" s="421"/>
      <c r="BG7" s="421"/>
      <c r="BH7" s="421"/>
      <c r="BI7" s="421"/>
      <c r="BJ7" s="421"/>
      <c r="BK7" s="421"/>
      <c r="BL7" s="421"/>
      <c r="BM7" s="422"/>
      <c r="BN7" s="406">
        <v>644568</v>
      </c>
      <c r="BO7" s="407"/>
      <c r="BP7" s="407"/>
      <c r="BQ7" s="407"/>
      <c r="BR7" s="407"/>
      <c r="BS7" s="407"/>
      <c r="BT7" s="407"/>
      <c r="BU7" s="408"/>
      <c r="BV7" s="406">
        <v>516155</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9350943</v>
      </c>
      <c r="CU7" s="407"/>
      <c r="CV7" s="407"/>
      <c r="CW7" s="407"/>
      <c r="CX7" s="407"/>
      <c r="CY7" s="407"/>
      <c r="CZ7" s="407"/>
      <c r="DA7" s="408"/>
      <c r="DB7" s="406">
        <v>6307011</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98</v>
      </c>
      <c r="AV8" s="465"/>
      <c r="AW8" s="465"/>
      <c r="AX8" s="465"/>
      <c r="AY8" s="420" t="s">
        <v>105</v>
      </c>
      <c r="AZ8" s="421"/>
      <c r="BA8" s="421"/>
      <c r="BB8" s="421"/>
      <c r="BC8" s="421"/>
      <c r="BD8" s="421"/>
      <c r="BE8" s="421"/>
      <c r="BF8" s="421"/>
      <c r="BG8" s="421"/>
      <c r="BH8" s="421"/>
      <c r="BI8" s="421"/>
      <c r="BJ8" s="421"/>
      <c r="BK8" s="421"/>
      <c r="BL8" s="421"/>
      <c r="BM8" s="422"/>
      <c r="BN8" s="406">
        <v>512813</v>
      </c>
      <c r="BO8" s="407"/>
      <c r="BP8" s="407"/>
      <c r="BQ8" s="407"/>
      <c r="BR8" s="407"/>
      <c r="BS8" s="407"/>
      <c r="BT8" s="407"/>
      <c r="BU8" s="408"/>
      <c r="BV8" s="406">
        <v>555424</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1.65</v>
      </c>
      <c r="CU8" s="510"/>
      <c r="CV8" s="510"/>
      <c r="CW8" s="510"/>
      <c r="CX8" s="510"/>
      <c r="CY8" s="510"/>
      <c r="CZ8" s="510"/>
      <c r="DA8" s="511"/>
      <c r="DB8" s="509">
        <v>1.33</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10326</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-42611</v>
      </c>
      <c r="BO9" s="407"/>
      <c r="BP9" s="407"/>
      <c r="BQ9" s="407"/>
      <c r="BR9" s="407"/>
      <c r="BS9" s="407"/>
      <c r="BT9" s="407"/>
      <c r="BU9" s="408"/>
      <c r="BV9" s="406">
        <v>-107843</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2.4</v>
      </c>
      <c r="CU9" s="404"/>
      <c r="CV9" s="404"/>
      <c r="CW9" s="404"/>
      <c r="CX9" s="404"/>
      <c r="CY9" s="404"/>
      <c r="CZ9" s="404"/>
      <c r="DA9" s="405"/>
      <c r="DB9" s="403">
        <v>2.9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10596</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601548</v>
      </c>
      <c r="BO10" s="407"/>
      <c r="BP10" s="407"/>
      <c r="BQ10" s="407"/>
      <c r="BR10" s="407"/>
      <c r="BS10" s="407"/>
      <c r="BT10" s="407"/>
      <c r="BU10" s="408"/>
      <c r="BV10" s="406">
        <v>577791</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98</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9544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9359</v>
      </c>
      <c r="S13" s="494"/>
      <c r="T13" s="494"/>
      <c r="U13" s="494"/>
      <c r="V13" s="495"/>
      <c r="W13" s="496" t="s">
        <v>131</v>
      </c>
      <c r="X13" s="392"/>
      <c r="Y13" s="392"/>
      <c r="Z13" s="392"/>
      <c r="AA13" s="392"/>
      <c r="AB13" s="393"/>
      <c r="AC13" s="359">
        <v>333</v>
      </c>
      <c r="AD13" s="360"/>
      <c r="AE13" s="360"/>
      <c r="AF13" s="360"/>
      <c r="AG13" s="361"/>
      <c r="AH13" s="359">
        <v>439</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558937</v>
      </c>
      <c r="BO13" s="407"/>
      <c r="BP13" s="407"/>
      <c r="BQ13" s="407"/>
      <c r="BR13" s="407"/>
      <c r="BS13" s="407"/>
      <c r="BT13" s="407"/>
      <c r="BU13" s="408"/>
      <c r="BV13" s="406">
        <v>469948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5.3</v>
      </c>
      <c r="CU13" s="404"/>
      <c r="CV13" s="404"/>
      <c r="CW13" s="404"/>
      <c r="CX13" s="404"/>
      <c r="CY13" s="404"/>
      <c r="CZ13" s="404"/>
      <c r="DA13" s="405"/>
      <c r="DB13" s="403">
        <v>6.5</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9686</v>
      </c>
      <c r="S14" s="494"/>
      <c r="T14" s="494"/>
      <c r="U14" s="494"/>
      <c r="V14" s="495"/>
      <c r="W14" s="497"/>
      <c r="X14" s="395"/>
      <c r="Y14" s="395"/>
      <c r="Z14" s="395"/>
      <c r="AA14" s="395"/>
      <c r="AB14" s="396"/>
      <c r="AC14" s="486">
        <v>6.2</v>
      </c>
      <c r="AD14" s="487"/>
      <c r="AE14" s="487"/>
      <c r="AF14" s="487"/>
      <c r="AG14" s="488"/>
      <c r="AH14" s="486">
        <v>7.6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9514</v>
      </c>
      <c r="S15" s="494"/>
      <c r="T15" s="494"/>
      <c r="U15" s="494"/>
      <c r="V15" s="495"/>
      <c r="W15" s="496" t="s">
        <v>137</v>
      </c>
      <c r="X15" s="392"/>
      <c r="Y15" s="392"/>
      <c r="Z15" s="392"/>
      <c r="AA15" s="392"/>
      <c r="AB15" s="393"/>
      <c r="AC15" s="359">
        <v>1429</v>
      </c>
      <c r="AD15" s="360"/>
      <c r="AE15" s="360"/>
      <c r="AF15" s="360"/>
      <c r="AG15" s="361"/>
      <c r="AH15" s="359">
        <v>1529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7093856</v>
      </c>
      <c r="BO15" s="436"/>
      <c r="BP15" s="436"/>
      <c r="BQ15" s="436"/>
      <c r="BR15" s="436"/>
      <c r="BS15" s="436"/>
      <c r="BT15" s="436"/>
      <c r="BU15" s="437"/>
      <c r="BV15" s="435">
        <v>4807469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26.7</v>
      </c>
      <c r="AD16" s="487"/>
      <c r="AE16" s="487"/>
      <c r="AF16" s="487"/>
      <c r="AG16" s="488"/>
      <c r="AH16" s="486">
        <v>26.6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3479484</v>
      </c>
      <c r="BO16" s="407"/>
      <c r="BP16" s="407"/>
      <c r="BQ16" s="407"/>
      <c r="BR16" s="407"/>
      <c r="BS16" s="407"/>
      <c r="BT16" s="407"/>
      <c r="BU16" s="408"/>
      <c r="BV16" s="406">
        <v>3441406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3586</v>
      </c>
      <c r="AD17" s="360"/>
      <c r="AE17" s="360"/>
      <c r="AF17" s="360"/>
      <c r="AG17" s="361"/>
      <c r="AH17" s="359">
        <v>3774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9350943</v>
      </c>
      <c r="BO17" s="407"/>
      <c r="BP17" s="407"/>
      <c r="BQ17" s="407"/>
      <c r="BR17" s="407"/>
      <c r="BS17" s="407"/>
      <c r="BT17" s="407"/>
      <c r="BU17" s="408"/>
      <c r="BV17" s="406">
        <v>6307011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72.400000000000006</v>
      </c>
      <c r="M18" s="459"/>
      <c r="N18" s="459"/>
      <c r="O18" s="459"/>
      <c r="P18" s="459"/>
      <c r="Q18" s="459"/>
      <c r="R18" s="460"/>
      <c r="S18" s="460"/>
      <c r="T18" s="460"/>
      <c r="U18" s="460"/>
      <c r="V18" s="461"/>
      <c r="W18" s="477"/>
      <c r="X18" s="478"/>
      <c r="Y18" s="478"/>
      <c r="Z18" s="478"/>
      <c r="AA18" s="478"/>
      <c r="AB18" s="502"/>
      <c r="AC18" s="376">
        <v>67.099999999999994</v>
      </c>
      <c r="AD18" s="377"/>
      <c r="AE18" s="377"/>
      <c r="AF18" s="377"/>
      <c r="AG18" s="462"/>
      <c r="AH18" s="376">
        <v>65.7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4730372</v>
      </c>
      <c r="BO18" s="407"/>
      <c r="BP18" s="407"/>
      <c r="BQ18" s="407"/>
      <c r="BR18" s="407"/>
      <c r="BS18" s="407"/>
      <c r="BT18" s="407"/>
      <c r="BU18" s="408"/>
      <c r="BV18" s="406">
        <v>4507880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143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12244645</v>
      </c>
      <c r="BO19" s="407"/>
      <c r="BP19" s="407"/>
      <c r="BQ19" s="407"/>
      <c r="BR19" s="407"/>
      <c r="BS19" s="407"/>
      <c r="BT19" s="407"/>
      <c r="BU19" s="408"/>
      <c r="BV19" s="406">
        <v>10612305</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4500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3199372</v>
      </c>
      <c r="BO22" s="436"/>
      <c r="BP22" s="436"/>
      <c r="BQ22" s="436"/>
      <c r="BR22" s="436"/>
      <c r="BS22" s="436"/>
      <c r="BT22" s="436"/>
      <c r="BU22" s="437"/>
      <c r="BV22" s="435">
        <v>3464520</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1099589</v>
      </c>
      <c r="BO23" s="407"/>
      <c r="BP23" s="407"/>
      <c r="BQ23" s="407"/>
      <c r="BR23" s="407"/>
      <c r="BS23" s="407"/>
      <c r="BT23" s="407"/>
      <c r="BU23" s="408"/>
      <c r="BV23" s="406">
        <v>1214020</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8500</v>
      </c>
      <c r="R24" s="360"/>
      <c r="S24" s="360"/>
      <c r="T24" s="360"/>
      <c r="U24" s="360"/>
      <c r="V24" s="361"/>
      <c r="W24" s="449"/>
      <c r="X24" s="386"/>
      <c r="Y24" s="387"/>
      <c r="Z24" s="362" t="s">
        <v>162</v>
      </c>
      <c r="AA24" s="363"/>
      <c r="AB24" s="363"/>
      <c r="AC24" s="363"/>
      <c r="AD24" s="363"/>
      <c r="AE24" s="363"/>
      <c r="AF24" s="363"/>
      <c r="AG24" s="364"/>
      <c r="AH24" s="359">
        <v>172</v>
      </c>
      <c r="AI24" s="360"/>
      <c r="AJ24" s="360"/>
      <c r="AK24" s="360"/>
      <c r="AL24" s="361"/>
      <c r="AM24" s="359">
        <v>505852</v>
      </c>
      <c r="AN24" s="360"/>
      <c r="AO24" s="360"/>
      <c r="AP24" s="360"/>
      <c r="AQ24" s="360"/>
      <c r="AR24" s="361"/>
      <c r="AS24" s="359">
        <v>2941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2736424</v>
      </c>
      <c r="BO24" s="407"/>
      <c r="BP24" s="407"/>
      <c r="BQ24" s="407"/>
      <c r="BR24" s="407"/>
      <c r="BS24" s="407"/>
      <c r="BT24" s="407"/>
      <c r="BU24" s="408"/>
      <c r="BV24" s="406">
        <v>2937452</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6700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3764061</v>
      </c>
      <c r="BO25" s="436"/>
      <c r="BP25" s="436"/>
      <c r="BQ25" s="436"/>
      <c r="BR25" s="436"/>
      <c r="BS25" s="436"/>
      <c r="BT25" s="436"/>
      <c r="BU25" s="437"/>
      <c r="BV25" s="435">
        <v>4013334</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5600</v>
      </c>
      <c r="R26" s="360"/>
      <c r="S26" s="360"/>
      <c r="T26" s="360"/>
      <c r="U26" s="360"/>
      <c r="V26" s="361"/>
      <c r="W26" s="449"/>
      <c r="X26" s="386"/>
      <c r="Y26" s="387"/>
      <c r="Z26" s="362" t="s">
        <v>168</v>
      </c>
      <c r="AA26" s="417"/>
      <c r="AB26" s="417"/>
      <c r="AC26" s="417"/>
      <c r="AD26" s="417"/>
      <c r="AE26" s="417"/>
      <c r="AF26" s="417"/>
      <c r="AG26" s="418"/>
      <c r="AH26" s="359">
        <v>6</v>
      </c>
      <c r="AI26" s="360"/>
      <c r="AJ26" s="360"/>
      <c r="AK26" s="360"/>
      <c r="AL26" s="361"/>
      <c r="AM26" s="359">
        <v>14598</v>
      </c>
      <c r="AN26" s="360"/>
      <c r="AO26" s="360"/>
      <c r="AP26" s="360"/>
      <c r="AQ26" s="360"/>
      <c r="AR26" s="361"/>
      <c r="AS26" s="359">
        <v>2433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3000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2450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4699191</v>
      </c>
      <c r="BO28" s="436"/>
      <c r="BP28" s="436"/>
      <c r="BQ28" s="436"/>
      <c r="BR28" s="436"/>
      <c r="BS28" s="436"/>
      <c r="BT28" s="436"/>
      <c r="BU28" s="437"/>
      <c r="BV28" s="435">
        <v>4097643</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12</v>
      </c>
      <c r="M29" s="360"/>
      <c r="N29" s="360"/>
      <c r="O29" s="360"/>
      <c r="P29" s="361"/>
      <c r="Q29" s="359">
        <v>2350</v>
      </c>
      <c r="R29" s="360"/>
      <c r="S29" s="360"/>
      <c r="T29" s="360"/>
      <c r="U29" s="360"/>
      <c r="V29" s="361"/>
      <c r="W29" s="450"/>
      <c r="X29" s="451"/>
      <c r="Y29" s="452"/>
      <c r="Z29" s="362" t="s">
        <v>177</v>
      </c>
      <c r="AA29" s="363"/>
      <c r="AB29" s="363"/>
      <c r="AC29" s="363"/>
      <c r="AD29" s="363"/>
      <c r="AE29" s="363"/>
      <c r="AF29" s="363"/>
      <c r="AG29" s="364"/>
      <c r="AH29" s="359">
        <v>172</v>
      </c>
      <c r="AI29" s="360"/>
      <c r="AJ29" s="360"/>
      <c r="AK29" s="360"/>
      <c r="AL29" s="361"/>
      <c r="AM29" s="359">
        <v>505852</v>
      </c>
      <c r="AN29" s="360"/>
      <c r="AO29" s="360"/>
      <c r="AP29" s="360"/>
      <c r="AQ29" s="360"/>
      <c r="AR29" s="361"/>
      <c r="AS29" s="359">
        <v>2941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157186</v>
      </c>
      <c r="BO29" s="407"/>
      <c r="BP29" s="407"/>
      <c r="BQ29" s="407"/>
      <c r="BR29" s="407"/>
      <c r="BS29" s="407"/>
      <c r="BT29" s="407"/>
      <c r="BU29" s="408"/>
      <c r="BV29" s="406">
        <v>157161</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92.3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4917171</v>
      </c>
      <c r="BO30" s="441"/>
      <c r="BP30" s="441"/>
      <c r="BQ30" s="441"/>
      <c r="BR30" s="441"/>
      <c r="BS30" s="441"/>
      <c r="BT30" s="441"/>
      <c r="BU30" s="442"/>
      <c r="BV30" s="440">
        <v>3696609</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IF('各会計、関係団体の財政状況及び健全化判断比率'!B32="","",'各会計、関係団体の財政状況及び健全化判断比率'!B32)</f>
        <v>水道事業特別会計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若狭消防組合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株式会社いきいきタウン高浜</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宅地分譲事業特別会計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国民健康保険診療所特別会計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IF('各会計、関係団体の財政状況及び健全化判断比率'!B33="","",'各会計、関係団体の財政状況及び健全化判断比率'!B33)</f>
        <v>下水道事業特別会計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福井県市町総合事務組合（一般会計）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f>IF(E36="","",C35+1)</f>
        <v>3</v>
      </c>
      <c r="D36" s="354"/>
      <c r="E36" s="355" t="str">
        <f>IF('各会計、関係団体の財政状況及び健全化判断比率'!B9="","",'各会計、関係団体の財政状況及び健全化判断比率'!B9)</f>
        <v>道路用地先行取得事業特別会計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福井県市町総合事務組合（特別会計）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7</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福井県後期高齢者医療広域連合(一般会計）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福井県後期高齢者医療広域連合(特別会計）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福井県自治会館組合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嶺南広域行政組合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若狭広域行政事務組合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o38Eb2qvNbasR2whLPB/b5h/c0wKPwgt+Je06H/Gqo7Gke53qqXcGpEinbd2r16L20YGmzteCR4uWJar8VhlLg==" saltValue="gfyNagrW4Z2lFN32z9i/l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533</v>
      </c>
      <c r="D34" s="1136"/>
      <c r="E34" s="1137"/>
      <c r="F34" s="32">
        <v>17.87</v>
      </c>
      <c r="G34" s="33">
        <v>16.190000000000001</v>
      </c>
      <c r="H34" s="33">
        <v>12.08</v>
      </c>
      <c r="I34" s="33">
        <v>13.59</v>
      </c>
      <c r="J34" s="34">
        <v>8.3000000000000007</v>
      </c>
      <c r="K34" s="22"/>
      <c r="L34" s="22"/>
      <c r="M34" s="22"/>
      <c r="N34" s="22"/>
      <c r="O34" s="22"/>
      <c r="P34" s="22"/>
    </row>
    <row r="35" spans="1:16" ht="39" customHeight="1" x14ac:dyDescent="0.2">
      <c r="A35" s="22"/>
      <c r="B35" s="35"/>
      <c r="C35" s="1132" t="s">
        <v>534</v>
      </c>
      <c r="D35" s="1132"/>
      <c r="E35" s="1133"/>
      <c r="F35" s="36">
        <v>7.36</v>
      </c>
      <c r="G35" s="37">
        <v>7.82</v>
      </c>
      <c r="H35" s="37">
        <v>9.7899999999999991</v>
      </c>
      <c r="I35" s="37">
        <v>8.69</v>
      </c>
      <c r="J35" s="38">
        <v>5.4</v>
      </c>
      <c r="K35" s="22"/>
      <c r="L35" s="22"/>
      <c r="M35" s="22"/>
      <c r="N35" s="22"/>
      <c r="O35" s="22"/>
      <c r="P35" s="22"/>
    </row>
    <row r="36" spans="1:16" ht="39" customHeight="1" x14ac:dyDescent="0.2">
      <c r="A36" s="22"/>
      <c r="B36" s="35"/>
      <c r="C36" s="1132" t="s">
        <v>535</v>
      </c>
      <c r="D36" s="1132"/>
      <c r="E36" s="1133"/>
      <c r="F36" s="36" t="s">
        <v>489</v>
      </c>
      <c r="G36" s="37" t="s">
        <v>489</v>
      </c>
      <c r="H36" s="37" t="s">
        <v>489</v>
      </c>
      <c r="I36" s="37" t="s">
        <v>489</v>
      </c>
      <c r="J36" s="38">
        <v>3.34</v>
      </c>
      <c r="K36" s="22"/>
      <c r="L36" s="22"/>
      <c r="M36" s="22"/>
      <c r="N36" s="22"/>
      <c r="O36" s="22"/>
      <c r="P36" s="22"/>
    </row>
    <row r="37" spans="1:16" ht="39" customHeight="1" x14ac:dyDescent="0.2">
      <c r="A37" s="22"/>
      <c r="B37" s="35"/>
      <c r="C37" s="1132" t="s">
        <v>536</v>
      </c>
      <c r="D37" s="1132"/>
      <c r="E37" s="1133"/>
      <c r="F37" s="36">
        <v>0.37</v>
      </c>
      <c r="G37" s="37">
        <v>0.65</v>
      </c>
      <c r="H37" s="37">
        <v>0.56000000000000005</v>
      </c>
      <c r="I37" s="37">
        <v>0.56999999999999995</v>
      </c>
      <c r="J37" s="38">
        <v>0.46</v>
      </c>
      <c r="K37" s="22"/>
      <c r="L37" s="22"/>
      <c r="M37" s="22"/>
      <c r="N37" s="22"/>
      <c r="O37" s="22"/>
      <c r="P37" s="22"/>
    </row>
    <row r="38" spans="1:16" ht="39" customHeight="1" x14ac:dyDescent="0.2">
      <c r="A38" s="22"/>
      <c r="B38" s="35"/>
      <c r="C38" s="1132" t="s">
        <v>537</v>
      </c>
      <c r="D38" s="1132"/>
      <c r="E38" s="1133"/>
      <c r="F38" s="36">
        <v>0</v>
      </c>
      <c r="G38" s="37">
        <v>0.06</v>
      </c>
      <c r="H38" s="37">
        <v>0</v>
      </c>
      <c r="I38" s="37">
        <v>0.1</v>
      </c>
      <c r="J38" s="38">
        <v>0.08</v>
      </c>
      <c r="K38" s="22"/>
      <c r="L38" s="22"/>
      <c r="M38" s="22"/>
      <c r="N38" s="22"/>
      <c r="O38" s="22"/>
      <c r="P38" s="22"/>
    </row>
    <row r="39" spans="1:16" ht="39" customHeight="1" x14ac:dyDescent="0.2">
      <c r="A39" s="22"/>
      <c r="B39" s="35"/>
      <c r="C39" s="1132" t="s">
        <v>538</v>
      </c>
      <c r="D39" s="1132"/>
      <c r="E39" s="1133"/>
      <c r="F39" s="36">
        <v>0.49</v>
      </c>
      <c r="G39" s="37">
        <v>0.28000000000000003</v>
      </c>
      <c r="H39" s="37">
        <v>0.28999999999999998</v>
      </c>
      <c r="I39" s="37">
        <v>0.21</v>
      </c>
      <c r="J39" s="38">
        <v>0.06</v>
      </c>
      <c r="K39" s="22"/>
      <c r="L39" s="22"/>
      <c r="M39" s="22"/>
      <c r="N39" s="22"/>
      <c r="O39" s="22"/>
      <c r="P39" s="22"/>
    </row>
    <row r="40" spans="1:16" ht="39" customHeight="1" x14ac:dyDescent="0.2">
      <c r="A40" s="22"/>
      <c r="B40" s="35"/>
      <c r="C40" s="1132" t="s">
        <v>539</v>
      </c>
      <c r="D40" s="1132"/>
      <c r="E40" s="1133"/>
      <c r="F40" s="36">
        <v>0</v>
      </c>
      <c r="G40" s="37">
        <v>0</v>
      </c>
      <c r="H40" s="37">
        <v>0</v>
      </c>
      <c r="I40" s="37">
        <v>0</v>
      </c>
      <c r="J40" s="38">
        <v>0</v>
      </c>
      <c r="K40" s="22"/>
      <c r="L40" s="22"/>
      <c r="M40" s="22"/>
      <c r="N40" s="22"/>
      <c r="O40" s="22"/>
      <c r="P40" s="22"/>
    </row>
    <row r="41" spans="1:16" ht="39" customHeight="1" x14ac:dyDescent="0.2">
      <c r="A41" s="22"/>
      <c r="B41" s="35"/>
      <c r="C41" s="1132" t="s">
        <v>540</v>
      </c>
      <c r="D41" s="1132"/>
      <c r="E41" s="1133"/>
      <c r="F41" s="36">
        <v>0</v>
      </c>
      <c r="G41" s="37">
        <v>0</v>
      </c>
      <c r="H41" s="37">
        <v>0</v>
      </c>
      <c r="I41" s="37">
        <v>0</v>
      </c>
      <c r="J41" s="38">
        <v>0</v>
      </c>
      <c r="K41" s="22"/>
      <c r="L41" s="22"/>
      <c r="M41" s="22"/>
      <c r="N41" s="22"/>
      <c r="O41" s="22"/>
      <c r="P41" s="22"/>
    </row>
    <row r="42" spans="1:16" ht="39" customHeight="1" x14ac:dyDescent="0.2">
      <c r="A42" s="22"/>
      <c r="B42" s="39"/>
      <c r="C42" s="1132" t="s">
        <v>541</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542</v>
      </c>
      <c r="D43" s="1134"/>
      <c r="E43" s="1135"/>
      <c r="F43" s="41">
        <v>0</v>
      </c>
      <c r="G43" s="42">
        <v>0</v>
      </c>
      <c r="H43" s="42">
        <v>0</v>
      </c>
      <c r="I43" s="42">
        <v>2.7</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4vR2MHJnBqZnMUPPNC6GmPujeQrD4a4+HBBUqm2fVitHRJBA1P2erlyfunHRFGRbdTfxVzzaPUbJilGDFlpRg==" saltValue="SAvBTOtarvCHJvQg+wC+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7"/>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272</v>
      </c>
      <c r="L45" s="58">
        <v>293</v>
      </c>
      <c r="M45" s="58">
        <v>320</v>
      </c>
      <c r="N45" s="58">
        <v>324</v>
      </c>
      <c r="O45" s="59">
        <v>301</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2">
      <c r="A48" s="46"/>
      <c r="B48" s="1163"/>
      <c r="C48" s="1164"/>
      <c r="D48" s="60"/>
      <c r="E48" s="1140" t="s">
        <v>13</v>
      </c>
      <c r="F48" s="1140"/>
      <c r="G48" s="1140"/>
      <c r="H48" s="1140"/>
      <c r="I48" s="1140"/>
      <c r="J48" s="1141"/>
      <c r="K48" s="61">
        <v>559</v>
      </c>
      <c r="L48" s="62">
        <v>562</v>
      </c>
      <c r="M48" s="62">
        <v>558</v>
      </c>
      <c r="N48" s="62">
        <v>547</v>
      </c>
      <c r="O48" s="63">
        <v>515</v>
      </c>
      <c r="P48" s="46"/>
      <c r="Q48" s="46"/>
      <c r="R48" s="46"/>
      <c r="S48" s="46"/>
      <c r="T48" s="46"/>
      <c r="U48" s="46"/>
    </row>
    <row r="49" spans="1:21" ht="30.75" customHeight="1" x14ac:dyDescent="0.2">
      <c r="A49" s="46"/>
      <c r="B49" s="1163"/>
      <c r="C49" s="1164"/>
      <c r="D49" s="60"/>
      <c r="E49" s="1140" t="s">
        <v>14</v>
      </c>
      <c r="F49" s="1140"/>
      <c r="G49" s="1140"/>
      <c r="H49" s="1140"/>
      <c r="I49" s="1140"/>
      <c r="J49" s="1141"/>
      <c r="K49" s="61">
        <v>25</v>
      </c>
      <c r="L49" s="62">
        <v>30</v>
      </c>
      <c r="M49" s="62">
        <v>28</v>
      </c>
      <c r="N49" s="62">
        <v>33</v>
      </c>
      <c r="O49" s="63">
        <v>65</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489</v>
      </c>
      <c r="L50" s="62" t="s">
        <v>489</v>
      </c>
      <c r="M50" s="62" t="s">
        <v>489</v>
      </c>
      <c r="N50" s="62" t="s">
        <v>489</v>
      </c>
      <c r="O50" s="63" t="s">
        <v>489</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547</v>
      </c>
      <c r="L52" s="62">
        <v>547</v>
      </c>
      <c r="M52" s="62">
        <v>562</v>
      </c>
      <c r="N52" s="62">
        <v>553</v>
      </c>
      <c r="O52" s="63">
        <v>504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309</v>
      </c>
      <c r="L53" s="67">
        <v>338</v>
      </c>
      <c r="M53" s="67">
        <v>344</v>
      </c>
      <c r="N53" s="67">
        <v>351</v>
      </c>
      <c r="O53" s="68">
        <v>377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sheetData>
  <sheetProtection algorithmName="SHA-512" hashValue="MDN3QhQZ0UTs2VmeWO2192LeyM5ikxXzMADVF3VbqgO4fytd3BF/CUhhpmbx/zMXaoYxrkPeNlT6rMAqxPuhBA==" saltValue="iIRvQ8DcyKEaIhnWoM57u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3962</v>
      </c>
      <c r="J41" s="331">
        <v>3956</v>
      </c>
      <c r="K41" s="331">
        <v>3751</v>
      </c>
      <c r="L41" s="331">
        <v>3465</v>
      </c>
      <c r="M41" s="332">
        <v>3199</v>
      </c>
    </row>
    <row r="42" spans="2:13" ht="27.75" customHeight="1" x14ac:dyDescent="0.2">
      <c r="B42" s="1171"/>
      <c r="C42" s="1172"/>
      <c r="D42" s="104"/>
      <c r="E42" s="1175" t="s">
        <v>32</v>
      </c>
      <c r="F42" s="1175"/>
      <c r="G42" s="1175"/>
      <c r="H42" s="1176"/>
      <c r="I42" s="333" t="s">
        <v>489</v>
      </c>
      <c r="J42" s="334" t="s">
        <v>489</v>
      </c>
      <c r="K42" s="334" t="s">
        <v>489</v>
      </c>
      <c r="L42" s="334" t="s">
        <v>489</v>
      </c>
      <c r="M42" s="335" t="s">
        <v>489</v>
      </c>
    </row>
    <row r="43" spans="2:13" ht="27.75" customHeight="1" x14ac:dyDescent="0.2">
      <c r="B43" s="1171"/>
      <c r="C43" s="1172"/>
      <c r="D43" s="104"/>
      <c r="E43" s="1175" t="s">
        <v>33</v>
      </c>
      <c r="F43" s="1175"/>
      <c r="G43" s="1175"/>
      <c r="H43" s="1176"/>
      <c r="I43" s="333">
        <v>4713</v>
      </c>
      <c r="J43" s="334">
        <v>4248</v>
      </c>
      <c r="K43" s="334">
        <v>3786</v>
      </c>
      <c r="L43" s="334">
        <v>3302</v>
      </c>
      <c r="M43" s="335">
        <v>2893</v>
      </c>
    </row>
    <row r="44" spans="2:13" ht="27.75" customHeight="1" x14ac:dyDescent="0.2">
      <c r="B44" s="1171"/>
      <c r="C44" s="1172"/>
      <c r="D44" s="104"/>
      <c r="E44" s="1175" t="s">
        <v>34</v>
      </c>
      <c r="F44" s="1175"/>
      <c r="G44" s="1175"/>
      <c r="H44" s="1176"/>
      <c r="I44" s="333">
        <v>210</v>
      </c>
      <c r="J44" s="334">
        <v>513</v>
      </c>
      <c r="K44" s="334">
        <v>1284</v>
      </c>
      <c r="L44" s="334">
        <v>1411</v>
      </c>
      <c r="M44" s="335">
        <v>1362</v>
      </c>
    </row>
    <row r="45" spans="2:13" ht="27.75" customHeight="1" x14ac:dyDescent="0.2">
      <c r="B45" s="1171"/>
      <c r="C45" s="1172"/>
      <c r="D45" s="104"/>
      <c r="E45" s="1175" t="s">
        <v>35</v>
      </c>
      <c r="F45" s="1175"/>
      <c r="G45" s="1175"/>
      <c r="H45" s="1176"/>
      <c r="I45" s="333">
        <v>144</v>
      </c>
      <c r="J45" s="334">
        <v>148</v>
      </c>
      <c r="K45" s="334">
        <v>167</v>
      </c>
      <c r="L45" s="334">
        <v>98</v>
      </c>
      <c r="M45" s="335">
        <v>55</v>
      </c>
    </row>
    <row r="46" spans="2:13" ht="27.75" customHeight="1" x14ac:dyDescent="0.2">
      <c r="B46" s="1171"/>
      <c r="C46" s="1172"/>
      <c r="D46" s="105"/>
      <c r="E46" s="1175" t="s">
        <v>36</v>
      </c>
      <c r="F46" s="1175"/>
      <c r="G46" s="1175"/>
      <c r="H46" s="1176"/>
      <c r="I46" s="333">
        <v>34</v>
      </c>
      <c r="J46" s="334">
        <v>34</v>
      </c>
      <c r="K46" s="334">
        <v>33</v>
      </c>
      <c r="L46" s="334">
        <v>33</v>
      </c>
      <c r="M46" s="335">
        <v>30</v>
      </c>
    </row>
    <row r="47" spans="2:13" ht="27.75" customHeight="1" x14ac:dyDescent="0.2">
      <c r="B47" s="1171"/>
      <c r="C47" s="1172"/>
      <c r="D47" s="106"/>
      <c r="E47" s="1185" t="s">
        <v>37</v>
      </c>
      <c r="F47" s="1186"/>
      <c r="G47" s="1186"/>
      <c r="H47" s="1187"/>
      <c r="I47" s="333" t="s">
        <v>489</v>
      </c>
      <c r="J47" s="334" t="s">
        <v>489</v>
      </c>
      <c r="K47" s="334" t="s">
        <v>489</v>
      </c>
      <c r="L47" s="334" t="s">
        <v>489</v>
      </c>
      <c r="M47" s="335" t="s">
        <v>489</v>
      </c>
    </row>
    <row r="48" spans="2:13" ht="27.75" customHeight="1" x14ac:dyDescent="0.2">
      <c r="B48" s="1171"/>
      <c r="C48" s="1172"/>
      <c r="D48" s="104"/>
      <c r="E48" s="1175" t="s">
        <v>38</v>
      </c>
      <c r="F48" s="1175"/>
      <c r="G48" s="1175"/>
      <c r="H48" s="1176"/>
      <c r="I48" s="333" t="s">
        <v>489</v>
      </c>
      <c r="J48" s="334" t="s">
        <v>489</v>
      </c>
      <c r="K48" s="334" t="s">
        <v>489</v>
      </c>
      <c r="L48" s="334" t="s">
        <v>489</v>
      </c>
      <c r="M48" s="335" t="s">
        <v>489</v>
      </c>
    </row>
    <row r="49" spans="2:13" ht="27.75" customHeight="1" x14ac:dyDescent="0.2">
      <c r="B49" s="1173"/>
      <c r="C49" s="1174"/>
      <c r="D49" s="104"/>
      <c r="E49" s="1175" t="s">
        <v>39</v>
      </c>
      <c r="F49" s="1175"/>
      <c r="G49" s="1175"/>
      <c r="H49" s="1176"/>
      <c r="I49" s="333" t="s">
        <v>489</v>
      </c>
      <c r="J49" s="334" t="s">
        <v>489</v>
      </c>
      <c r="K49" s="334" t="s">
        <v>489</v>
      </c>
      <c r="L49" s="334" t="s">
        <v>489</v>
      </c>
      <c r="M49" s="335" t="s">
        <v>489</v>
      </c>
    </row>
    <row r="50" spans="2:13" ht="27.75" customHeight="1" x14ac:dyDescent="0.2">
      <c r="B50" s="1169" t="s">
        <v>40</v>
      </c>
      <c r="C50" s="1170"/>
      <c r="D50" s="107"/>
      <c r="E50" s="1175" t="s">
        <v>41</v>
      </c>
      <c r="F50" s="1175"/>
      <c r="G50" s="1175"/>
      <c r="H50" s="1176"/>
      <c r="I50" s="333">
        <v>3902</v>
      </c>
      <c r="J50" s="334">
        <v>4018</v>
      </c>
      <c r="K50" s="334">
        <v>5543</v>
      </c>
      <c r="L50" s="334">
        <v>6538</v>
      </c>
      <c r="M50" s="335">
        <v>7876</v>
      </c>
    </row>
    <row r="51" spans="2:13" ht="27.75" customHeight="1" x14ac:dyDescent="0.2">
      <c r="B51" s="1171"/>
      <c r="C51" s="1172"/>
      <c r="D51" s="104"/>
      <c r="E51" s="1175" t="s">
        <v>42</v>
      </c>
      <c r="F51" s="1175"/>
      <c r="G51" s="1175"/>
      <c r="H51" s="1176"/>
      <c r="I51" s="333" t="s">
        <v>489</v>
      </c>
      <c r="J51" s="334" t="s">
        <v>489</v>
      </c>
      <c r="K51" s="334" t="s">
        <v>489</v>
      </c>
      <c r="L51" s="334" t="s">
        <v>489</v>
      </c>
      <c r="M51" s="335" t="s">
        <v>489</v>
      </c>
    </row>
    <row r="52" spans="2:13" ht="27.75" customHeight="1" x14ac:dyDescent="0.2">
      <c r="B52" s="1173"/>
      <c r="C52" s="1174"/>
      <c r="D52" s="104"/>
      <c r="E52" s="1175" t="s">
        <v>43</v>
      </c>
      <c r="F52" s="1175"/>
      <c r="G52" s="1175"/>
      <c r="H52" s="1176"/>
      <c r="I52" s="333">
        <v>5181</v>
      </c>
      <c r="J52" s="334">
        <v>4977</v>
      </c>
      <c r="K52" s="334">
        <v>4696</v>
      </c>
      <c r="L52" s="334">
        <v>4254</v>
      </c>
      <c r="M52" s="335">
        <v>4093</v>
      </c>
    </row>
    <row r="53" spans="2:13" ht="27.75" customHeight="1" thickBot="1" x14ac:dyDescent="0.25">
      <c r="B53" s="1177" t="s">
        <v>19</v>
      </c>
      <c r="C53" s="1178"/>
      <c r="D53" s="108"/>
      <c r="E53" s="1179" t="s">
        <v>44</v>
      </c>
      <c r="F53" s="1179"/>
      <c r="G53" s="1179"/>
      <c r="H53" s="1180"/>
      <c r="I53" s="336">
        <v>-20</v>
      </c>
      <c r="J53" s="337">
        <v>-96</v>
      </c>
      <c r="K53" s="337">
        <v>-1218</v>
      </c>
      <c r="L53" s="337">
        <v>-2484</v>
      </c>
      <c r="M53" s="338">
        <v>-4430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m/0aWznDCJ3at4TZPRKhLNOPHBi2tl4B2Mq+n49GhYCgFx/FN6XV0xHhNngJtdfYTVarzOPjNnpiecsi4YDmKg==" saltValue="+88Lq6Yf5hIJUY8UjY+K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6" t="s">
        <v>46</v>
      </c>
      <c r="D55" s="1196"/>
      <c r="E55" s="1197"/>
      <c r="F55" s="339">
        <v>3520</v>
      </c>
      <c r="G55" s="339">
        <v>4098</v>
      </c>
      <c r="H55" s="340">
        <v>4699</v>
      </c>
    </row>
    <row r="56" spans="2:8" ht="52.5" customHeight="1" x14ac:dyDescent="0.2">
      <c r="B56" s="120"/>
      <c r="C56" s="1198" t="s">
        <v>47</v>
      </c>
      <c r="D56" s="1198"/>
      <c r="E56" s="1199"/>
      <c r="F56" s="341">
        <v>157</v>
      </c>
      <c r="G56" s="341">
        <v>157</v>
      </c>
      <c r="H56" s="342">
        <v>157</v>
      </c>
    </row>
    <row r="57" spans="2:8" ht="53.25" customHeight="1" x14ac:dyDescent="0.2">
      <c r="B57" s="120"/>
      <c r="C57" s="1200" t="s">
        <v>48</v>
      </c>
      <c r="D57" s="1200"/>
      <c r="E57" s="1201"/>
      <c r="F57" s="343">
        <v>3326</v>
      </c>
      <c r="G57" s="343">
        <v>3697</v>
      </c>
      <c r="H57" s="344">
        <v>4917</v>
      </c>
    </row>
    <row r="58" spans="2:8" ht="45.75" customHeight="1" x14ac:dyDescent="0.2">
      <c r="B58" s="121"/>
      <c r="C58" s="1188" t="s">
        <v>558</v>
      </c>
      <c r="D58" s="1189"/>
      <c r="E58" s="1190"/>
      <c r="F58" s="345">
        <v>1217</v>
      </c>
      <c r="G58" s="345">
        <v>1481</v>
      </c>
      <c r="H58" s="346">
        <v>1962</v>
      </c>
    </row>
    <row r="59" spans="2:8" ht="45.75" customHeight="1" x14ac:dyDescent="0.2">
      <c r="B59" s="121"/>
      <c r="C59" s="1188" t="s">
        <v>559</v>
      </c>
      <c r="D59" s="1189"/>
      <c r="E59" s="1190"/>
      <c r="F59" s="345">
        <v>760</v>
      </c>
      <c r="G59" s="345">
        <v>940</v>
      </c>
      <c r="H59" s="346">
        <v>1386</v>
      </c>
    </row>
    <row r="60" spans="2:8" ht="45.75" customHeight="1" x14ac:dyDescent="0.2">
      <c r="B60" s="121"/>
      <c r="C60" s="1188" t="s">
        <v>560</v>
      </c>
      <c r="D60" s="1189"/>
      <c r="E60" s="1190"/>
      <c r="F60" s="345">
        <v>710</v>
      </c>
      <c r="G60" s="345">
        <v>710</v>
      </c>
      <c r="H60" s="346">
        <v>710</v>
      </c>
    </row>
    <row r="61" spans="2:8" ht="45.75" customHeight="1" x14ac:dyDescent="0.2">
      <c r="B61" s="121"/>
      <c r="C61" s="1188" t="s">
        <v>561</v>
      </c>
      <c r="D61" s="1189"/>
      <c r="E61" s="1190"/>
      <c r="F61" s="345" t="s">
        <v>489</v>
      </c>
      <c r="G61" s="345">
        <v>200</v>
      </c>
      <c r="H61" s="346">
        <v>400</v>
      </c>
    </row>
    <row r="62" spans="2:8" ht="45.75" customHeight="1" thickBot="1" x14ac:dyDescent="0.25">
      <c r="B62" s="122"/>
      <c r="C62" s="1191" t="s">
        <v>562</v>
      </c>
      <c r="D62" s="1192"/>
      <c r="E62" s="1193"/>
      <c r="F62" s="347">
        <v>160</v>
      </c>
      <c r="G62" s="347">
        <v>146</v>
      </c>
      <c r="H62" s="348">
        <v>130</v>
      </c>
    </row>
    <row r="63" spans="2:8" ht="52.5" customHeight="1" thickBot="1" x14ac:dyDescent="0.25">
      <c r="B63" s="123"/>
      <c r="C63" s="1194" t="s">
        <v>49</v>
      </c>
      <c r="D63" s="1194"/>
      <c r="E63" s="1195"/>
      <c r="F63" s="349">
        <v>7003</v>
      </c>
      <c r="G63" s="349">
        <v>7951</v>
      </c>
      <c r="H63" s="350">
        <v>9774</v>
      </c>
    </row>
    <row r="64" spans="2:8" ht="13.2" x14ac:dyDescent="0.2"/>
  </sheetData>
  <sheetProtection algorithmName="SHA-512" hashValue="LORMrTr99jwsY7En1959x4FLIWlPAkjkIrDjlKUeHRcBPnEjbkuVsUzQl56ef+ArmMz8YwzdTAkzmG4AK8TxKQ==" saltValue="t9hO6/8ZAlYbvxRhUZvw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319406</v>
      </c>
      <c r="E3" s="142"/>
      <c r="F3" s="143">
        <v>117234</v>
      </c>
      <c r="G3" s="144"/>
      <c r="H3" s="145"/>
    </row>
    <row r="4" spans="1:8" x14ac:dyDescent="0.2">
      <c r="A4" s="146"/>
      <c r="B4" s="147"/>
      <c r="C4" s="148"/>
      <c r="D4" s="149">
        <v>176962</v>
      </c>
      <c r="E4" s="150"/>
      <c r="F4" s="151">
        <v>59796</v>
      </c>
      <c r="G4" s="152"/>
      <c r="H4" s="153"/>
    </row>
    <row r="5" spans="1:8" x14ac:dyDescent="0.2">
      <c r="A5" s="134" t="s">
        <v>521</v>
      </c>
      <c r="B5" s="139"/>
      <c r="C5" s="140"/>
      <c r="D5" s="141">
        <v>407791</v>
      </c>
      <c r="E5" s="142"/>
      <c r="F5" s="143">
        <v>97758</v>
      </c>
      <c r="G5" s="144"/>
      <c r="H5" s="145"/>
    </row>
    <row r="6" spans="1:8" x14ac:dyDescent="0.2">
      <c r="A6" s="146"/>
      <c r="B6" s="147"/>
      <c r="C6" s="148"/>
      <c r="D6" s="149">
        <v>289982</v>
      </c>
      <c r="E6" s="150"/>
      <c r="F6" s="151">
        <v>45946</v>
      </c>
      <c r="G6" s="152"/>
      <c r="H6" s="153"/>
    </row>
    <row r="7" spans="1:8" x14ac:dyDescent="0.2">
      <c r="A7" s="134" t="s">
        <v>522</v>
      </c>
      <c r="B7" s="139"/>
      <c r="C7" s="140"/>
      <c r="D7" s="141">
        <v>295340</v>
      </c>
      <c r="E7" s="142"/>
      <c r="F7" s="143">
        <v>91338</v>
      </c>
      <c r="G7" s="144"/>
      <c r="H7" s="145"/>
    </row>
    <row r="8" spans="1:8" x14ac:dyDescent="0.2">
      <c r="A8" s="146"/>
      <c r="B8" s="147"/>
      <c r="C8" s="148"/>
      <c r="D8" s="149">
        <v>197339</v>
      </c>
      <c r="E8" s="150"/>
      <c r="F8" s="151">
        <v>43989</v>
      </c>
      <c r="G8" s="152"/>
      <c r="H8" s="153"/>
    </row>
    <row r="9" spans="1:8" x14ac:dyDescent="0.2">
      <c r="A9" s="134" t="s">
        <v>523</v>
      </c>
      <c r="B9" s="139"/>
      <c r="C9" s="140"/>
      <c r="D9" s="141">
        <v>358474</v>
      </c>
      <c r="E9" s="142"/>
      <c r="F9" s="143">
        <v>103975</v>
      </c>
      <c r="G9" s="144"/>
      <c r="H9" s="145"/>
    </row>
    <row r="10" spans="1:8" x14ac:dyDescent="0.2">
      <c r="A10" s="146"/>
      <c r="B10" s="147"/>
      <c r="C10" s="148"/>
      <c r="D10" s="149">
        <v>265976</v>
      </c>
      <c r="E10" s="150"/>
      <c r="F10" s="151">
        <v>52698</v>
      </c>
      <c r="G10" s="152"/>
      <c r="H10" s="153"/>
    </row>
    <row r="11" spans="1:8" x14ac:dyDescent="0.2">
      <c r="A11" s="134" t="s">
        <v>524</v>
      </c>
      <c r="B11" s="139"/>
      <c r="C11" s="140"/>
      <c r="D11" s="141">
        <v>383083</v>
      </c>
      <c r="E11" s="142"/>
      <c r="F11" s="143">
        <v>112678</v>
      </c>
      <c r="G11" s="144"/>
      <c r="H11" s="145"/>
    </row>
    <row r="12" spans="1:8" x14ac:dyDescent="0.2">
      <c r="A12" s="146"/>
      <c r="B12" s="147"/>
      <c r="C12" s="154"/>
      <c r="D12" s="149">
        <v>297935</v>
      </c>
      <c r="E12" s="150"/>
      <c r="F12" s="151">
        <v>55165</v>
      </c>
      <c r="G12" s="152"/>
      <c r="H12" s="153"/>
    </row>
    <row r="13" spans="1:8" x14ac:dyDescent="0.2">
      <c r="A13" s="134"/>
      <c r="B13" s="139"/>
      <c r="C13" s="140"/>
      <c r="D13" s="141">
        <v>352819</v>
      </c>
      <c r="E13" s="142"/>
      <c r="F13" s="143">
        <v>104597</v>
      </c>
      <c r="G13" s="155"/>
      <c r="H13" s="145"/>
    </row>
    <row r="14" spans="1:8" x14ac:dyDescent="0.2">
      <c r="A14" s="146"/>
      <c r="B14" s="147"/>
      <c r="C14" s="148"/>
      <c r="D14" s="149">
        <v>245639</v>
      </c>
      <c r="E14" s="150"/>
      <c r="F14" s="151">
        <v>51519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7.37</v>
      </c>
      <c r="C19" s="156">
        <f>ROUND(VALUE(SUBSTITUTE(実質収支比率等に係る経年分析!G$48,"▲","-")),2)</f>
        <v>7.89</v>
      </c>
      <c r="D19" s="156">
        <f>ROUND(VALUE(SUBSTITUTE(実質収支比率等に係る経年分析!H$48,"▲","-")),2)</f>
        <v>9.8000000000000007</v>
      </c>
      <c r="E19" s="156">
        <f>ROUND(VALUE(SUBSTITUTE(実質収支比率等に係る経年分析!I$48,"▲","-")),2)</f>
        <v>8.81</v>
      </c>
      <c r="F19" s="156">
        <f>ROUND(VALUE(SUBSTITUTE(実質収支比率等に係る経年分析!J$48,"▲","-")),2)</f>
        <v>5.48</v>
      </c>
    </row>
    <row r="20" spans="1:11" x14ac:dyDescent="0.2">
      <c r="A20" s="156" t="s">
        <v>53</v>
      </c>
      <c r="B20" s="156">
        <f>ROUND(VALUE(SUBSTITUTE(実質収支比率等に係る経年分析!F$47,"▲","-")),2)</f>
        <v>58.28</v>
      </c>
      <c r="C20" s="156">
        <f>ROUND(VALUE(SUBSTITUTE(実質収支比率等に係る経年分析!G$47,"▲","-")),2)</f>
        <v>54.34</v>
      </c>
      <c r="D20" s="156">
        <f>ROUND(VALUE(SUBSTITUTE(実質収支比率等に係る経年分析!H$47,"▲","-")),2)</f>
        <v>51.99</v>
      </c>
      <c r="E20" s="156">
        <f>ROUND(VALUE(SUBSTITUTE(実質収支比率等に係る経年分析!I$47,"▲","-")),2)</f>
        <v>64.97</v>
      </c>
      <c r="F20" s="156">
        <f>ROUND(VALUE(SUBSTITUTE(実質収支比率等に係る経年分析!J$47,"▲","-")),2)</f>
        <v>50.25</v>
      </c>
    </row>
    <row r="21" spans="1:11" x14ac:dyDescent="0.2">
      <c r="A21" s="156" t="s">
        <v>54</v>
      </c>
      <c r="B21" s="156">
        <f>IF(ISNUMBER(VALUE(SUBSTITUTE(実質収支比率等に係る経年分析!F$49,"▲","-"))),ROUND(VALUE(SUBSTITUTE(実質収支比率等に係る経年分析!F$49,"▲","-")),2),NA())</f>
        <v>-6.35</v>
      </c>
      <c r="C21" s="156">
        <f>IF(ISNUMBER(VALUE(SUBSTITUTE(実質収支比率等に係る経年分析!G$49,"▲","-"))),ROUND(VALUE(SUBSTITUTE(実質収支比率等に係る経年分析!G$49,"▲","-")),2),NA())</f>
        <v>6.07</v>
      </c>
      <c r="D21" s="156">
        <f>IF(ISNUMBER(VALUE(SUBSTITUTE(実質収支比率等に係る経年分析!H$49,"▲","-"))),ROUND(VALUE(SUBSTITUTE(実質収支比率等に係る経年分析!H$49,"▲","-")),2),NA())</f>
        <v>16.23</v>
      </c>
      <c r="E21" s="156">
        <f>IF(ISNUMBER(VALUE(SUBSTITUTE(実質収支比率等に係る経年分析!I$49,"▲","-"))),ROUND(VALUE(SUBSTITUTE(実質収支比率等に係る経年分析!I$49,"▲","-")),2),NA())</f>
        <v>7.45</v>
      </c>
      <c r="F21" s="156">
        <f>IF(ISNUMBER(VALUE(SUBSTITUTE(実質収支比率等に係る経年分析!J$49,"▲","-"))),ROUND(VALUE(SUBSTITUTE(実質収支比率等に係る経年分析!J$49,"▲","-")),2),NA())</f>
        <v>5.98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2.7</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国民健康保険診療所特別会計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宅地分譲事業特別会計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0.28000000000000003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0.28999999999999998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0.06</v>
      </c>
    </row>
    <row r="32" spans="1:11" x14ac:dyDescent="0.2">
      <c r="A32" s="157" t="str">
        <f>IF(連結実質赤字比率に係る赤字・黒字の構成分析!C$38="",NA(),連結実質赤字比率に係る赤字・黒字の構成分析!C$38)</f>
        <v>道路用地先行取得事業特別会計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0.08</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0.56000000000000005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0.56999999999999995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0.46</v>
      </c>
    </row>
    <row r="34" spans="1:16" x14ac:dyDescent="0.2">
      <c r="A34" s="157" t="str">
        <f>IF(連結実質赤字比率に係る赤字・黒字の構成分析!C$36="",NA(),連結実質赤字比率に係る赤字・黒字の構成分析!C$36)</f>
        <v>下水道事業特別会計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3.34</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7.36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7.82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9.7899999999999991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8.69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5.4</v>
      </c>
    </row>
    <row r="36" spans="1:16" x14ac:dyDescent="0.2">
      <c r="A36" s="157" t="str">
        <f>IF(連結実質赤字比率に係る赤字・黒字の構成分析!C$34="",NA(),連結実質赤字比率に係る赤字・黒字の構成分析!C$34)</f>
        <v>水道事業特別会計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17.87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16.190000000000001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12.08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13.59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8.3000000000000007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547</v>
      </c>
      <c r="E42" s="158"/>
      <c r="F42" s="158"/>
      <c r="G42" s="158">
        <f>'実質公債費比率（分子）の構造'!L$52</f>
        <v>547</v>
      </c>
      <c r="H42" s="158"/>
      <c r="I42" s="158"/>
      <c r="J42" s="158">
        <f>'実質公債費比率（分子）の構造'!M$52</f>
        <v>562</v>
      </c>
      <c r="K42" s="158"/>
      <c r="L42" s="158"/>
      <c r="M42" s="158">
        <f>'実質公債費比率（分子）の構造'!N$52</f>
        <v>553</v>
      </c>
      <c r="N42" s="158"/>
      <c r="O42" s="158"/>
      <c r="P42" s="158">
        <f>'実質公債費比率（分子）の構造'!O$52</f>
        <v>504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25</v>
      </c>
      <c r="C45" s="158"/>
      <c r="D45" s="158"/>
      <c r="E45" s="158">
        <f>'実質公債費比率（分子）の構造'!L$49</f>
        <v>30</v>
      </c>
      <c r="F45" s="158"/>
      <c r="G45" s="158"/>
      <c r="H45" s="158">
        <f>'実質公債費比率（分子）の構造'!M$49</f>
        <v>28</v>
      </c>
      <c r="I45" s="158"/>
      <c r="J45" s="158"/>
      <c r="K45" s="158">
        <f>'実質公債費比率（分子）の構造'!N$49</f>
        <v>33</v>
      </c>
      <c r="L45" s="158"/>
      <c r="M45" s="158"/>
      <c r="N45" s="158">
        <f>'実質公債費比率（分子）の構造'!O$49</f>
        <v>65</v>
      </c>
      <c r="O45" s="158"/>
      <c r="P45" s="158"/>
    </row>
    <row r="46" spans="1:16" x14ac:dyDescent="0.2">
      <c r="A46" s="158" t="s">
        <v>64</v>
      </c>
      <c r="B46" s="158">
        <f>'実質公債費比率（分子）の構造'!K$48</f>
        <v>559</v>
      </c>
      <c r="C46" s="158"/>
      <c r="D46" s="158"/>
      <c r="E46" s="158">
        <f>'実質公債費比率（分子）の構造'!L$48</f>
        <v>562</v>
      </c>
      <c r="F46" s="158"/>
      <c r="G46" s="158"/>
      <c r="H46" s="158">
        <f>'実質公債費比率（分子）の構造'!M$48</f>
        <v>558</v>
      </c>
      <c r="I46" s="158"/>
      <c r="J46" s="158"/>
      <c r="K46" s="158">
        <f>'実質公債費比率（分子）の構造'!N$48</f>
        <v>547</v>
      </c>
      <c r="L46" s="158"/>
      <c r="M46" s="158"/>
      <c r="N46" s="158">
        <f>'実質公債費比率（分子）の構造'!O$48</f>
        <v>515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272</v>
      </c>
      <c r="C49" s="158"/>
      <c r="D49" s="158"/>
      <c r="E49" s="158">
        <f>'実質公債費比率（分子）の構造'!L$45</f>
        <v>293</v>
      </c>
      <c r="F49" s="158"/>
      <c r="G49" s="158"/>
      <c r="H49" s="158">
        <f>'実質公債費比率（分子）の構造'!M$45</f>
        <v>320</v>
      </c>
      <c r="I49" s="158"/>
      <c r="J49" s="158"/>
      <c r="K49" s="158">
        <f>'実質公債費比率（分子）の構造'!N$45</f>
        <v>324</v>
      </c>
      <c r="L49" s="158"/>
      <c r="M49" s="158"/>
      <c r="N49" s="158">
        <f>'実質公債費比率（分子）の構造'!O$45</f>
        <v>301</v>
      </c>
      <c r="O49" s="158"/>
      <c r="P49" s="158"/>
    </row>
    <row r="50" spans="1:16" x14ac:dyDescent="0.2">
      <c r="A50" s="158" t="s">
        <v>67</v>
      </c>
      <c r="B50" s="158" t="e">
        <f>NA()</f>
        <v>#N/A</v>
      </c>
      <c r="C50" s="158">
        <f>IF(ISNUMBER('実質公債費比率（分子）の構造'!K$53),'実質公債費比率（分子）の構造'!K$53,NA())</f>
        <v>309</v>
      </c>
      <c r="D50" s="158" t="e">
        <f>NA()</f>
        <v>#N/A</v>
      </c>
      <c r="E50" s="158" t="e">
        <f>NA()</f>
        <v>#N/A</v>
      </c>
      <c r="F50" s="158">
        <f>IF(ISNUMBER('実質公債費比率（分子）の構造'!L$53),'実質公債費比率（分子）の構造'!L$53,NA())</f>
        <v>338</v>
      </c>
      <c r="G50" s="158" t="e">
        <f>NA()</f>
        <v>#N/A</v>
      </c>
      <c r="H50" s="158" t="e">
        <f>NA()</f>
        <v>#N/A</v>
      </c>
      <c r="I50" s="158">
        <f>IF(ISNUMBER('実質公債費比率（分子）の構造'!M$53),'実質公債費比率（分子）の構造'!M$53,NA())</f>
        <v>344</v>
      </c>
      <c r="J50" s="158" t="e">
        <f>NA()</f>
        <v>#N/A</v>
      </c>
      <c r="K50" s="158" t="e">
        <f>NA()</f>
        <v>#N/A</v>
      </c>
      <c r="L50" s="158">
        <f>IF(ISNUMBER('実質公債費比率（分子）の構造'!N$53),'実質公債費比率（分子）の構造'!N$53,NA())</f>
        <v>351</v>
      </c>
      <c r="M50" s="158" t="e">
        <f>NA()</f>
        <v>#N/A</v>
      </c>
      <c r="N50" s="158" t="e">
        <f>NA()</f>
        <v>#N/A</v>
      </c>
      <c r="O50" s="158">
        <f>IF(ISNUMBER('実質公債費比率（分子）の構造'!O$53),'実質公債費比率（分子）の構造'!O$53,NA())</f>
        <v>377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5181</v>
      </c>
      <c r="E56" s="157"/>
      <c r="F56" s="157"/>
      <c r="G56" s="157">
        <f>'将来負担比率（分子）の構造'!J$52</f>
        <v>4977</v>
      </c>
      <c r="H56" s="157"/>
      <c r="I56" s="157"/>
      <c r="J56" s="157">
        <f>'将来負担比率（分子）の構造'!K$52</f>
        <v>4696</v>
      </c>
      <c r="K56" s="157"/>
      <c r="L56" s="157"/>
      <c r="M56" s="157">
        <f>'将来負担比率（分子）の構造'!L$52</f>
        <v>4254</v>
      </c>
      <c r="N56" s="157"/>
      <c r="O56" s="157"/>
      <c r="P56" s="157">
        <f>'将来負担比率（分子）の構造'!M$52</f>
        <v>4093</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3902</v>
      </c>
      <c r="E58" s="157"/>
      <c r="F58" s="157"/>
      <c r="G58" s="157">
        <f>'将来負担比率（分子）の構造'!J$50</f>
        <v>4018</v>
      </c>
      <c r="H58" s="157"/>
      <c r="I58" s="157"/>
      <c r="J58" s="157">
        <f>'将来負担比率（分子）の構造'!K$50</f>
        <v>5543</v>
      </c>
      <c r="K58" s="157"/>
      <c r="L58" s="157"/>
      <c r="M58" s="157">
        <f>'将来負担比率（分子）の構造'!L$50</f>
        <v>6538</v>
      </c>
      <c r="N58" s="157"/>
      <c r="O58" s="157"/>
      <c r="P58" s="157">
        <f>'将来負担比率（分子）の構造'!M$50</f>
        <v>7876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34</v>
      </c>
      <c r="C61" s="157"/>
      <c r="D61" s="157"/>
      <c r="E61" s="157">
        <f>'将来負担比率（分子）の構造'!J$46</f>
        <v>34</v>
      </c>
      <c r="F61" s="157"/>
      <c r="G61" s="157"/>
      <c r="H61" s="157">
        <f>'将来負担比率（分子）の構造'!K$46</f>
        <v>33</v>
      </c>
      <c r="I61" s="157"/>
      <c r="J61" s="157"/>
      <c r="K61" s="157">
        <f>'将来負担比率（分子）の構造'!L$46</f>
        <v>33</v>
      </c>
      <c r="L61" s="157"/>
      <c r="M61" s="157"/>
      <c r="N61" s="157">
        <f>'将来負担比率（分子）の構造'!M$46</f>
        <v>30</v>
      </c>
      <c r="O61" s="157"/>
      <c r="P61" s="157"/>
    </row>
    <row r="62" spans="1:16" x14ac:dyDescent="0.2">
      <c r="A62" s="157" t="s">
        <v>35</v>
      </c>
      <c r="B62" s="157">
        <f>'将来負担比率（分子）の構造'!I$45</f>
        <v>144</v>
      </c>
      <c r="C62" s="157"/>
      <c r="D62" s="157"/>
      <c r="E62" s="157">
        <f>'将来負担比率（分子）の構造'!J$45</f>
        <v>148</v>
      </c>
      <c r="F62" s="157"/>
      <c r="G62" s="157"/>
      <c r="H62" s="157">
        <f>'将来負担比率（分子）の構造'!K$45</f>
        <v>167</v>
      </c>
      <c r="I62" s="157"/>
      <c r="J62" s="157"/>
      <c r="K62" s="157">
        <f>'将来負担比率（分子）の構造'!L$45</f>
        <v>98</v>
      </c>
      <c r="L62" s="157"/>
      <c r="M62" s="157"/>
      <c r="N62" s="157">
        <f>'将来負担比率（分子）の構造'!M$45</f>
        <v>55</v>
      </c>
      <c r="O62" s="157"/>
      <c r="P62" s="157"/>
    </row>
    <row r="63" spans="1:16" x14ac:dyDescent="0.2">
      <c r="A63" s="157" t="s">
        <v>34</v>
      </c>
      <c r="B63" s="157">
        <f>'将来負担比率（分子）の構造'!I$44</f>
        <v>210</v>
      </c>
      <c r="C63" s="157"/>
      <c r="D63" s="157"/>
      <c r="E63" s="157">
        <f>'将来負担比率（分子）の構造'!J$44</f>
        <v>513</v>
      </c>
      <c r="F63" s="157"/>
      <c r="G63" s="157"/>
      <c r="H63" s="157">
        <f>'将来負担比率（分子）の構造'!K$44</f>
        <v>1284</v>
      </c>
      <c r="I63" s="157"/>
      <c r="J63" s="157"/>
      <c r="K63" s="157">
        <f>'将来負担比率（分子）の構造'!L$44</f>
        <v>1411</v>
      </c>
      <c r="L63" s="157"/>
      <c r="M63" s="157"/>
      <c r="N63" s="157">
        <f>'将来負担比率（分子）の構造'!M$44</f>
        <v>1362</v>
      </c>
      <c r="O63" s="157"/>
      <c r="P63" s="157"/>
    </row>
    <row r="64" spans="1:16" x14ac:dyDescent="0.2">
      <c r="A64" s="157" t="s">
        <v>33</v>
      </c>
      <c r="B64" s="157">
        <f>'将来負担比率（分子）の構造'!I$43</f>
        <v>4713</v>
      </c>
      <c r="C64" s="157"/>
      <c r="D64" s="157"/>
      <c r="E64" s="157">
        <f>'将来負担比率（分子）の構造'!J$43</f>
        <v>4248</v>
      </c>
      <c r="F64" s="157"/>
      <c r="G64" s="157"/>
      <c r="H64" s="157">
        <f>'将来負担比率（分子）の構造'!K$43</f>
        <v>3786</v>
      </c>
      <c r="I64" s="157"/>
      <c r="J64" s="157"/>
      <c r="K64" s="157">
        <f>'将来負担比率（分子）の構造'!L$43</f>
        <v>3302</v>
      </c>
      <c r="L64" s="157"/>
      <c r="M64" s="157"/>
      <c r="N64" s="157">
        <f>'将来負担比率（分子）の構造'!M$43</f>
        <v>2893</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3962</v>
      </c>
      <c r="C66" s="157"/>
      <c r="D66" s="157"/>
      <c r="E66" s="157">
        <f>'将来負担比率（分子）の構造'!J$41</f>
        <v>3956</v>
      </c>
      <c r="F66" s="157"/>
      <c r="G66" s="157"/>
      <c r="H66" s="157">
        <f>'将来負担比率（分子）の構造'!K$41</f>
        <v>3751</v>
      </c>
      <c r="I66" s="157"/>
      <c r="J66" s="157"/>
      <c r="K66" s="157">
        <f>'将来負担比率（分子）の構造'!L$41</f>
        <v>3465</v>
      </c>
      <c r="L66" s="157"/>
      <c r="M66" s="157"/>
      <c r="N66" s="157">
        <f>'将来負担比率（分子）の構造'!M$41</f>
        <v>3199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3520</v>
      </c>
      <c r="C72" s="161">
        <f>基金残高に係る経年分析!G55</f>
        <v>4098</v>
      </c>
      <c r="D72" s="161">
        <f>基金残高に係る経年分析!H55</f>
        <v>4699</v>
      </c>
    </row>
    <row r="73" spans="1:16" x14ac:dyDescent="0.2">
      <c r="A73" s="160" t="s">
        <v>74</v>
      </c>
      <c r="B73" s="161">
        <f>基金残高に係る経年分析!F56</f>
        <v>157</v>
      </c>
      <c r="C73" s="161">
        <f>基金残高に係る経年分析!G56</f>
        <v>157</v>
      </c>
      <c r="D73" s="161">
        <f>基金残高に係る経年分析!H56</f>
        <v>157</v>
      </c>
    </row>
    <row r="74" spans="1:16" x14ac:dyDescent="0.2">
      <c r="A74" s="160" t="s">
        <v>75</v>
      </c>
      <c r="B74" s="161">
        <f>基金残高に係る経年分析!F57</f>
        <v>3326</v>
      </c>
      <c r="C74" s="161">
        <f>基金残高に係る経年分析!G57</f>
        <v>3697</v>
      </c>
      <c r="D74" s="161">
        <f>基金残高に係る経年分析!H57</f>
        <v>4917</v>
      </c>
    </row>
  </sheetData>
  <sheetProtection algorithmName="SHA-512" hashValue="AN+iF3TeZi5wOEus2G6CXIgIeFO0Ztsh+0qOxMsr3my2c6bFs0IZto65Acv0+wxDe+E9fOzb6HEG9MrWsr5nXA==" saltValue="12EoPFmrY/1XVahxl+9z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7293624</v>
      </c>
      <c r="S5" s="664"/>
      <c r="T5" s="664"/>
      <c r="U5" s="664"/>
      <c r="V5" s="664"/>
      <c r="W5" s="664"/>
      <c r="X5" s="664"/>
      <c r="Y5" s="689"/>
      <c r="Z5" s="702">
        <v>45.8</v>
      </c>
      <c r="AA5" s="702"/>
      <c r="AB5" s="702"/>
      <c r="AC5" s="702"/>
      <c r="AD5" s="703">
        <v>7293624</v>
      </c>
      <c r="AE5" s="703"/>
      <c r="AF5" s="703"/>
      <c r="AG5" s="703"/>
      <c r="AH5" s="703"/>
      <c r="AI5" s="703"/>
      <c r="AJ5" s="703"/>
      <c r="AK5" s="703"/>
      <c r="AL5" s="690">
        <v>93.5</v>
      </c>
      <c r="AM5" s="672"/>
      <c r="AN5" s="672"/>
      <c r="AO5" s="691"/>
      <c r="AP5" s="666" t="s">
        <v>216</v>
      </c>
      <c r="AQ5" s="667"/>
      <c r="AR5" s="667"/>
      <c r="AS5" s="667"/>
      <c r="AT5" s="667"/>
      <c r="AU5" s="667"/>
      <c r="AV5" s="667"/>
      <c r="AW5" s="667"/>
      <c r="AX5" s="667"/>
      <c r="AY5" s="667"/>
      <c r="AZ5" s="667"/>
      <c r="BA5" s="667"/>
      <c r="BB5" s="667"/>
      <c r="BC5" s="667"/>
      <c r="BD5" s="667"/>
      <c r="BE5" s="667"/>
      <c r="BF5" s="668"/>
      <c r="BG5" s="608">
        <v>7293624</v>
      </c>
      <c r="BH5" s="609"/>
      <c r="BI5" s="609"/>
      <c r="BJ5" s="609"/>
      <c r="BK5" s="609"/>
      <c r="BL5" s="609"/>
      <c r="BM5" s="609"/>
      <c r="BN5" s="610"/>
      <c r="BO5" s="646">
        <v>100</v>
      </c>
      <c r="BP5" s="646"/>
      <c r="BQ5" s="646"/>
      <c r="BR5" s="646"/>
      <c r="BS5" s="647">
        <v>132925</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60798</v>
      </c>
      <c r="S6" s="609"/>
      <c r="T6" s="609"/>
      <c r="U6" s="609"/>
      <c r="V6" s="609"/>
      <c r="W6" s="609"/>
      <c r="X6" s="609"/>
      <c r="Y6" s="610"/>
      <c r="Z6" s="646">
        <v>0.4</v>
      </c>
      <c r="AA6" s="646"/>
      <c r="AB6" s="646"/>
      <c r="AC6" s="646"/>
      <c r="AD6" s="647">
        <v>60798</v>
      </c>
      <c r="AE6" s="647"/>
      <c r="AF6" s="647"/>
      <c r="AG6" s="647"/>
      <c r="AH6" s="647"/>
      <c r="AI6" s="647"/>
      <c r="AJ6" s="647"/>
      <c r="AK6" s="647"/>
      <c r="AL6" s="611">
        <v>0.8</v>
      </c>
      <c r="AM6" s="612"/>
      <c r="AN6" s="612"/>
      <c r="AO6" s="648"/>
      <c r="AP6" s="605" t="s">
        <v>221</v>
      </c>
      <c r="AQ6" s="606"/>
      <c r="AR6" s="606"/>
      <c r="AS6" s="606"/>
      <c r="AT6" s="606"/>
      <c r="AU6" s="606"/>
      <c r="AV6" s="606"/>
      <c r="AW6" s="606"/>
      <c r="AX6" s="606"/>
      <c r="AY6" s="606"/>
      <c r="AZ6" s="606"/>
      <c r="BA6" s="606"/>
      <c r="BB6" s="606"/>
      <c r="BC6" s="606"/>
      <c r="BD6" s="606"/>
      <c r="BE6" s="606"/>
      <c r="BF6" s="607"/>
      <c r="BG6" s="608">
        <v>7293624</v>
      </c>
      <c r="BH6" s="609"/>
      <c r="BI6" s="609"/>
      <c r="BJ6" s="609"/>
      <c r="BK6" s="609"/>
      <c r="BL6" s="609"/>
      <c r="BM6" s="609"/>
      <c r="BN6" s="610"/>
      <c r="BO6" s="646">
        <v>100</v>
      </c>
      <c r="BP6" s="646"/>
      <c r="BQ6" s="646"/>
      <c r="BR6" s="646"/>
      <c r="BS6" s="647">
        <v>132925</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99218</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99098</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630</v>
      </c>
      <c r="S7" s="609"/>
      <c r="T7" s="609"/>
      <c r="U7" s="609"/>
      <c r="V7" s="609"/>
      <c r="W7" s="609"/>
      <c r="X7" s="609"/>
      <c r="Y7" s="610"/>
      <c r="Z7" s="646">
        <v>0</v>
      </c>
      <c r="AA7" s="646"/>
      <c r="AB7" s="646"/>
      <c r="AC7" s="646"/>
      <c r="AD7" s="647">
        <v>630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996650</v>
      </c>
      <c r="BH7" s="609"/>
      <c r="BI7" s="609"/>
      <c r="BJ7" s="609"/>
      <c r="BK7" s="609"/>
      <c r="BL7" s="609"/>
      <c r="BM7" s="609"/>
      <c r="BN7" s="610"/>
      <c r="BO7" s="646">
        <v>13.7</v>
      </c>
      <c r="BP7" s="646"/>
      <c r="BQ7" s="646"/>
      <c r="BR7" s="646"/>
      <c r="BS7" s="647">
        <v>132925</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3688866</v>
      </c>
      <c r="CS7" s="609"/>
      <c r="CT7" s="609"/>
      <c r="CU7" s="609"/>
      <c r="CV7" s="609"/>
      <c r="CW7" s="609"/>
      <c r="CX7" s="609"/>
      <c r="CY7" s="610"/>
      <c r="CZ7" s="646">
        <v>25</v>
      </c>
      <c r="DA7" s="646"/>
      <c r="DB7" s="646"/>
      <c r="DC7" s="646"/>
      <c r="DD7" s="614">
        <v>29855</v>
      </c>
      <c r="DE7" s="609"/>
      <c r="DF7" s="609"/>
      <c r="DG7" s="609"/>
      <c r="DH7" s="609"/>
      <c r="DI7" s="609"/>
      <c r="DJ7" s="609"/>
      <c r="DK7" s="609"/>
      <c r="DL7" s="609"/>
      <c r="DM7" s="609"/>
      <c r="DN7" s="609"/>
      <c r="DO7" s="609"/>
      <c r="DP7" s="610"/>
      <c r="DQ7" s="614">
        <v>3403056</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13315</v>
      </c>
      <c r="S8" s="609"/>
      <c r="T8" s="609"/>
      <c r="U8" s="609"/>
      <c r="V8" s="609"/>
      <c r="W8" s="609"/>
      <c r="X8" s="609"/>
      <c r="Y8" s="610"/>
      <c r="Z8" s="646">
        <v>0.1</v>
      </c>
      <c r="AA8" s="646"/>
      <c r="AB8" s="646"/>
      <c r="AC8" s="646"/>
      <c r="AD8" s="647">
        <v>13315</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15411</v>
      </c>
      <c r="BH8" s="609"/>
      <c r="BI8" s="609"/>
      <c r="BJ8" s="609"/>
      <c r="BK8" s="609"/>
      <c r="BL8" s="609"/>
      <c r="BM8" s="609"/>
      <c r="BN8" s="610"/>
      <c r="BO8" s="646">
        <v>0.2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3255748</v>
      </c>
      <c r="CS8" s="609"/>
      <c r="CT8" s="609"/>
      <c r="CU8" s="609"/>
      <c r="CV8" s="609"/>
      <c r="CW8" s="609"/>
      <c r="CX8" s="609"/>
      <c r="CY8" s="610"/>
      <c r="CZ8" s="646">
        <v>22</v>
      </c>
      <c r="DA8" s="646"/>
      <c r="DB8" s="646"/>
      <c r="DC8" s="646"/>
      <c r="DD8" s="614">
        <v>1063639</v>
      </c>
      <c r="DE8" s="609"/>
      <c r="DF8" s="609"/>
      <c r="DG8" s="609"/>
      <c r="DH8" s="609"/>
      <c r="DI8" s="609"/>
      <c r="DJ8" s="609"/>
      <c r="DK8" s="609"/>
      <c r="DL8" s="609"/>
      <c r="DM8" s="609"/>
      <c r="DN8" s="609"/>
      <c r="DO8" s="609"/>
      <c r="DP8" s="610"/>
      <c r="DQ8" s="614">
        <v>1900019</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17667</v>
      </c>
      <c r="S9" s="609"/>
      <c r="T9" s="609"/>
      <c r="U9" s="609"/>
      <c r="V9" s="609"/>
      <c r="W9" s="609"/>
      <c r="X9" s="609"/>
      <c r="Y9" s="610"/>
      <c r="Z9" s="646">
        <v>0.1</v>
      </c>
      <c r="AA9" s="646"/>
      <c r="AB9" s="646"/>
      <c r="AC9" s="646"/>
      <c r="AD9" s="647">
        <v>17667</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468438</v>
      </c>
      <c r="BH9" s="609"/>
      <c r="BI9" s="609"/>
      <c r="BJ9" s="609"/>
      <c r="BK9" s="609"/>
      <c r="BL9" s="609"/>
      <c r="BM9" s="609"/>
      <c r="BN9" s="610"/>
      <c r="BO9" s="646">
        <v>6.4</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866332</v>
      </c>
      <c r="CS9" s="609"/>
      <c r="CT9" s="609"/>
      <c r="CU9" s="609"/>
      <c r="CV9" s="609"/>
      <c r="CW9" s="609"/>
      <c r="CX9" s="609"/>
      <c r="CY9" s="610"/>
      <c r="CZ9" s="646">
        <v>5.9</v>
      </c>
      <c r="DA9" s="646"/>
      <c r="DB9" s="646"/>
      <c r="DC9" s="646"/>
      <c r="DD9" s="614">
        <v>49325</v>
      </c>
      <c r="DE9" s="609"/>
      <c r="DF9" s="609"/>
      <c r="DG9" s="609"/>
      <c r="DH9" s="609"/>
      <c r="DI9" s="609"/>
      <c r="DJ9" s="609"/>
      <c r="DK9" s="609"/>
      <c r="DL9" s="609"/>
      <c r="DM9" s="609"/>
      <c r="DN9" s="609"/>
      <c r="DO9" s="609"/>
      <c r="DP9" s="610"/>
      <c r="DQ9" s="614">
        <v>772531</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47469</v>
      </c>
      <c r="BH10" s="609"/>
      <c r="BI10" s="609"/>
      <c r="BJ10" s="609"/>
      <c r="BK10" s="609"/>
      <c r="BL10" s="609"/>
      <c r="BM10" s="609"/>
      <c r="BN10" s="610"/>
      <c r="BO10" s="646">
        <v>0.7</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42225</v>
      </c>
      <c r="CS10" s="609"/>
      <c r="CT10" s="609"/>
      <c r="CU10" s="609"/>
      <c r="CV10" s="609"/>
      <c r="CW10" s="609"/>
      <c r="CX10" s="609"/>
      <c r="CY10" s="610"/>
      <c r="CZ10" s="646">
        <v>0.3</v>
      </c>
      <c r="DA10" s="646"/>
      <c r="DB10" s="646"/>
      <c r="DC10" s="646"/>
      <c r="DD10" s="614" t="s">
        <v>122</v>
      </c>
      <c r="DE10" s="609"/>
      <c r="DF10" s="609"/>
      <c r="DG10" s="609"/>
      <c r="DH10" s="609"/>
      <c r="DI10" s="609"/>
      <c r="DJ10" s="609"/>
      <c r="DK10" s="609"/>
      <c r="DL10" s="609"/>
      <c r="DM10" s="609"/>
      <c r="DN10" s="609"/>
      <c r="DO10" s="609"/>
      <c r="DP10" s="610"/>
      <c r="DQ10" s="614">
        <v>12225</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285368</v>
      </c>
      <c r="S11" s="609"/>
      <c r="T11" s="609"/>
      <c r="U11" s="609"/>
      <c r="V11" s="609"/>
      <c r="W11" s="609"/>
      <c r="X11" s="609"/>
      <c r="Y11" s="610"/>
      <c r="Z11" s="611">
        <v>1.8</v>
      </c>
      <c r="AA11" s="612"/>
      <c r="AB11" s="612"/>
      <c r="AC11" s="613"/>
      <c r="AD11" s="614">
        <v>285368</v>
      </c>
      <c r="AE11" s="609"/>
      <c r="AF11" s="609"/>
      <c r="AG11" s="609"/>
      <c r="AH11" s="609"/>
      <c r="AI11" s="609"/>
      <c r="AJ11" s="609"/>
      <c r="AK11" s="610"/>
      <c r="AL11" s="611">
        <v>3.7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465332</v>
      </c>
      <c r="BH11" s="609"/>
      <c r="BI11" s="609"/>
      <c r="BJ11" s="609"/>
      <c r="BK11" s="609"/>
      <c r="BL11" s="609"/>
      <c r="BM11" s="609"/>
      <c r="BN11" s="610"/>
      <c r="BO11" s="646">
        <v>6.4</v>
      </c>
      <c r="BP11" s="646"/>
      <c r="BQ11" s="646"/>
      <c r="BR11" s="646"/>
      <c r="BS11" s="647">
        <v>132925</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1137733</v>
      </c>
      <c r="CS11" s="609"/>
      <c r="CT11" s="609"/>
      <c r="CU11" s="609"/>
      <c r="CV11" s="609"/>
      <c r="CW11" s="609"/>
      <c r="CX11" s="609"/>
      <c r="CY11" s="610"/>
      <c r="CZ11" s="646">
        <v>7.7</v>
      </c>
      <c r="DA11" s="646"/>
      <c r="DB11" s="646"/>
      <c r="DC11" s="646"/>
      <c r="DD11" s="614">
        <v>550147</v>
      </c>
      <c r="DE11" s="609"/>
      <c r="DF11" s="609"/>
      <c r="DG11" s="609"/>
      <c r="DH11" s="609"/>
      <c r="DI11" s="609"/>
      <c r="DJ11" s="609"/>
      <c r="DK11" s="609"/>
      <c r="DL11" s="609"/>
      <c r="DM11" s="609"/>
      <c r="DN11" s="609"/>
      <c r="DO11" s="609"/>
      <c r="DP11" s="610"/>
      <c r="DQ11" s="614">
        <v>387624</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24</v>
      </c>
      <c r="S12" s="609"/>
      <c r="T12" s="609"/>
      <c r="U12" s="609"/>
      <c r="V12" s="609"/>
      <c r="W12" s="609"/>
      <c r="X12" s="609"/>
      <c r="Y12" s="610"/>
      <c r="Z12" s="646">
        <v>0</v>
      </c>
      <c r="AA12" s="646"/>
      <c r="AB12" s="646"/>
      <c r="AC12" s="646"/>
      <c r="AD12" s="647">
        <v>24</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6173305</v>
      </c>
      <c r="BH12" s="609"/>
      <c r="BI12" s="609"/>
      <c r="BJ12" s="609"/>
      <c r="BK12" s="609"/>
      <c r="BL12" s="609"/>
      <c r="BM12" s="609"/>
      <c r="BN12" s="610"/>
      <c r="BO12" s="646">
        <v>84.6</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543178</v>
      </c>
      <c r="CS12" s="609"/>
      <c r="CT12" s="609"/>
      <c r="CU12" s="609"/>
      <c r="CV12" s="609"/>
      <c r="CW12" s="609"/>
      <c r="CX12" s="609"/>
      <c r="CY12" s="610"/>
      <c r="CZ12" s="646">
        <v>3.7</v>
      </c>
      <c r="DA12" s="646"/>
      <c r="DB12" s="646"/>
      <c r="DC12" s="646"/>
      <c r="DD12" s="614">
        <v>115955</v>
      </c>
      <c r="DE12" s="609"/>
      <c r="DF12" s="609"/>
      <c r="DG12" s="609"/>
      <c r="DH12" s="609"/>
      <c r="DI12" s="609"/>
      <c r="DJ12" s="609"/>
      <c r="DK12" s="609"/>
      <c r="DL12" s="609"/>
      <c r="DM12" s="609"/>
      <c r="DN12" s="609"/>
      <c r="DO12" s="609"/>
      <c r="DP12" s="610"/>
      <c r="DQ12" s="614">
        <v>410378</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6171167</v>
      </c>
      <c r="BH13" s="609"/>
      <c r="BI13" s="609"/>
      <c r="BJ13" s="609"/>
      <c r="BK13" s="609"/>
      <c r="BL13" s="609"/>
      <c r="BM13" s="609"/>
      <c r="BN13" s="610"/>
      <c r="BO13" s="646">
        <v>84.6</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2720651</v>
      </c>
      <c r="CS13" s="609"/>
      <c r="CT13" s="609"/>
      <c r="CU13" s="609"/>
      <c r="CV13" s="609"/>
      <c r="CW13" s="609"/>
      <c r="CX13" s="609"/>
      <c r="CY13" s="610"/>
      <c r="CZ13" s="646">
        <v>18.399999999999999</v>
      </c>
      <c r="DA13" s="646"/>
      <c r="DB13" s="646"/>
      <c r="DC13" s="646"/>
      <c r="DD13" s="614">
        <v>1358519</v>
      </c>
      <c r="DE13" s="609"/>
      <c r="DF13" s="609"/>
      <c r="DG13" s="609"/>
      <c r="DH13" s="609"/>
      <c r="DI13" s="609"/>
      <c r="DJ13" s="609"/>
      <c r="DK13" s="609"/>
      <c r="DL13" s="609"/>
      <c r="DM13" s="609"/>
      <c r="DN13" s="609"/>
      <c r="DO13" s="609"/>
      <c r="DP13" s="610"/>
      <c r="DQ13" s="614">
        <v>1791674</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39635</v>
      </c>
      <c r="BH14" s="609"/>
      <c r="BI14" s="609"/>
      <c r="BJ14" s="609"/>
      <c r="BK14" s="609"/>
      <c r="BL14" s="609"/>
      <c r="BM14" s="609"/>
      <c r="BN14" s="610"/>
      <c r="BO14" s="646">
        <v>0.5</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630490</v>
      </c>
      <c r="CS14" s="609"/>
      <c r="CT14" s="609"/>
      <c r="CU14" s="609"/>
      <c r="CV14" s="609"/>
      <c r="CW14" s="609"/>
      <c r="CX14" s="609"/>
      <c r="CY14" s="610"/>
      <c r="CZ14" s="646">
        <v>4.3</v>
      </c>
      <c r="DA14" s="646"/>
      <c r="DB14" s="646"/>
      <c r="DC14" s="646"/>
      <c r="DD14" s="614">
        <v>307212</v>
      </c>
      <c r="DE14" s="609"/>
      <c r="DF14" s="609"/>
      <c r="DG14" s="609"/>
      <c r="DH14" s="609"/>
      <c r="DI14" s="609"/>
      <c r="DJ14" s="609"/>
      <c r="DK14" s="609"/>
      <c r="DL14" s="609"/>
      <c r="DM14" s="609"/>
      <c r="DN14" s="609"/>
      <c r="DO14" s="609"/>
      <c r="DP14" s="610"/>
      <c r="DQ14" s="614">
        <v>584144</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7739</v>
      </c>
      <c r="S15" s="609"/>
      <c r="T15" s="609"/>
      <c r="U15" s="609"/>
      <c r="V15" s="609"/>
      <c r="W15" s="609"/>
      <c r="X15" s="609"/>
      <c r="Y15" s="610"/>
      <c r="Z15" s="646">
        <v>0</v>
      </c>
      <c r="AA15" s="646"/>
      <c r="AB15" s="646"/>
      <c r="AC15" s="646"/>
      <c r="AD15" s="647">
        <v>7739</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84034</v>
      </c>
      <c r="BH15" s="609"/>
      <c r="BI15" s="609"/>
      <c r="BJ15" s="609"/>
      <c r="BK15" s="609"/>
      <c r="BL15" s="609"/>
      <c r="BM15" s="609"/>
      <c r="BN15" s="610"/>
      <c r="BO15" s="646">
        <v>1.2</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1485376</v>
      </c>
      <c r="CS15" s="609"/>
      <c r="CT15" s="609"/>
      <c r="CU15" s="609"/>
      <c r="CV15" s="609"/>
      <c r="CW15" s="609"/>
      <c r="CX15" s="609"/>
      <c r="CY15" s="610"/>
      <c r="CZ15" s="646">
        <v>10.1</v>
      </c>
      <c r="DA15" s="646"/>
      <c r="DB15" s="646"/>
      <c r="DC15" s="646"/>
      <c r="DD15" s="614">
        <v>181492</v>
      </c>
      <c r="DE15" s="609"/>
      <c r="DF15" s="609"/>
      <c r="DG15" s="609"/>
      <c r="DH15" s="609"/>
      <c r="DI15" s="609"/>
      <c r="DJ15" s="609"/>
      <c r="DK15" s="609"/>
      <c r="DL15" s="609"/>
      <c r="DM15" s="609"/>
      <c r="DN15" s="609"/>
      <c r="DO15" s="609"/>
      <c r="DP15" s="610"/>
      <c r="DQ15" s="614">
        <v>1433472</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41781</v>
      </c>
      <c r="S16" s="609"/>
      <c r="T16" s="609"/>
      <c r="U16" s="609"/>
      <c r="V16" s="609"/>
      <c r="W16" s="609"/>
      <c r="X16" s="609"/>
      <c r="Y16" s="610"/>
      <c r="Z16" s="646">
        <v>0.3</v>
      </c>
      <c r="AA16" s="646"/>
      <c r="AB16" s="646"/>
      <c r="AC16" s="646"/>
      <c r="AD16" s="647">
        <v>41781</v>
      </c>
      <c r="AE16" s="647"/>
      <c r="AF16" s="647"/>
      <c r="AG16" s="647"/>
      <c r="AH16" s="647"/>
      <c r="AI16" s="647"/>
      <c r="AJ16" s="647"/>
      <c r="AK16" s="647"/>
      <c r="AL16" s="611">
        <v>0.5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6204</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3342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53186</v>
      </c>
      <c r="S17" s="609"/>
      <c r="T17" s="609"/>
      <c r="U17" s="609"/>
      <c r="V17" s="609"/>
      <c r="W17" s="609"/>
      <c r="X17" s="609"/>
      <c r="Y17" s="610"/>
      <c r="Z17" s="646">
        <v>0.3</v>
      </c>
      <c r="AA17" s="646"/>
      <c r="AB17" s="646"/>
      <c r="AC17" s="646"/>
      <c r="AD17" s="647">
        <v>53186</v>
      </c>
      <c r="AE17" s="647"/>
      <c r="AF17" s="647"/>
      <c r="AG17" s="647"/>
      <c r="AH17" s="647"/>
      <c r="AI17" s="647"/>
      <c r="AJ17" s="647"/>
      <c r="AK17" s="647"/>
      <c r="AL17" s="611">
        <v>0.7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301107</v>
      </c>
      <c r="CS17" s="609"/>
      <c r="CT17" s="609"/>
      <c r="CU17" s="609"/>
      <c r="CV17" s="609"/>
      <c r="CW17" s="609"/>
      <c r="CX17" s="609"/>
      <c r="CY17" s="610"/>
      <c r="CZ17" s="646">
        <v>2</v>
      </c>
      <c r="DA17" s="646"/>
      <c r="DB17" s="646"/>
      <c r="DC17" s="646"/>
      <c r="DD17" s="614" t="s">
        <v>122</v>
      </c>
      <c r="DE17" s="609"/>
      <c r="DF17" s="609"/>
      <c r="DG17" s="609"/>
      <c r="DH17" s="609"/>
      <c r="DI17" s="609"/>
      <c r="DJ17" s="609"/>
      <c r="DK17" s="609"/>
      <c r="DL17" s="609"/>
      <c r="DM17" s="609"/>
      <c r="DN17" s="609"/>
      <c r="DO17" s="609"/>
      <c r="DP17" s="610"/>
      <c r="DQ17" s="614">
        <v>287939</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9188</v>
      </c>
      <c r="S18" s="609"/>
      <c r="T18" s="609"/>
      <c r="U18" s="609"/>
      <c r="V18" s="609"/>
      <c r="W18" s="609"/>
      <c r="X18" s="609"/>
      <c r="Y18" s="610"/>
      <c r="Z18" s="646">
        <v>0.1</v>
      </c>
      <c r="AA18" s="646"/>
      <c r="AB18" s="646"/>
      <c r="AC18" s="646"/>
      <c r="AD18" s="647">
        <v>9188</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1762</v>
      </c>
      <c r="CS18" s="609"/>
      <c r="CT18" s="609"/>
      <c r="CU18" s="609"/>
      <c r="CV18" s="609"/>
      <c r="CW18" s="609"/>
      <c r="CX18" s="609"/>
      <c r="CY18" s="610"/>
      <c r="CZ18" s="646">
        <v>0</v>
      </c>
      <c r="DA18" s="646"/>
      <c r="DB18" s="646"/>
      <c r="DC18" s="646"/>
      <c r="DD18" s="614" t="s">
        <v>122</v>
      </c>
      <c r="DE18" s="609"/>
      <c r="DF18" s="609"/>
      <c r="DG18" s="609"/>
      <c r="DH18" s="609"/>
      <c r="DI18" s="609"/>
      <c r="DJ18" s="609"/>
      <c r="DK18" s="609"/>
      <c r="DL18" s="609"/>
      <c r="DM18" s="609"/>
      <c r="DN18" s="609"/>
      <c r="DO18" s="609"/>
      <c r="DP18" s="610"/>
      <c r="DQ18" s="614">
        <v>1762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43872</v>
      </c>
      <c r="S19" s="609"/>
      <c r="T19" s="609"/>
      <c r="U19" s="609"/>
      <c r="V19" s="609"/>
      <c r="W19" s="609"/>
      <c r="X19" s="609"/>
      <c r="Y19" s="610"/>
      <c r="Z19" s="646">
        <v>0.3</v>
      </c>
      <c r="AA19" s="646"/>
      <c r="AB19" s="646"/>
      <c r="AC19" s="646"/>
      <c r="AD19" s="647">
        <v>43872</v>
      </c>
      <c r="AE19" s="647"/>
      <c r="AF19" s="647"/>
      <c r="AG19" s="647"/>
      <c r="AH19" s="647"/>
      <c r="AI19" s="647"/>
      <c r="AJ19" s="647"/>
      <c r="AK19" s="647"/>
      <c r="AL19" s="611">
        <v>0.6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126</v>
      </c>
      <c r="S20" s="609"/>
      <c r="T20" s="609"/>
      <c r="U20" s="609"/>
      <c r="V20" s="609"/>
      <c r="W20" s="609"/>
      <c r="X20" s="609"/>
      <c r="Y20" s="610"/>
      <c r="Z20" s="646">
        <v>0</v>
      </c>
      <c r="AA20" s="646"/>
      <c r="AB20" s="646"/>
      <c r="AC20" s="646"/>
      <c r="AD20" s="647">
        <v>126</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14778890</v>
      </c>
      <c r="CS20" s="609"/>
      <c r="CT20" s="609"/>
      <c r="CU20" s="609"/>
      <c r="CV20" s="609"/>
      <c r="CW20" s="609"/>
      <c r="CX20" s="609"/>
      <c r="CY20" s="610"/>
      <c r="CZ20" s="646">
        <v>100</v>
      </c>
      <c r="DA20" s="646"/>
      <c r="DB20" s="646"/>
      <c r="DC20" s="646"/>
      <c r="DD20" s="614">
        <v>3656144</v>
      </c>
      <c r="DE20" s="609"/>
      <c r="DF20" s="609"/>
      <c r="DG20" s="609"/>
      <c r="DH20" s="609"/>
      <c r="DI20" s="609"/>
      <c r="DJ20" s="609"/>
      <c r="DK20" s="609"/>
      <c r="DL20" s="609"/>
      <c r="DM20" s="609"/>
      <c r="DN20" s="609"/>
      <c r="DO20" s="609"/>
      <c r="DP20" s="610"/>
      <c r="DQ20" s="614">
        <v>11087264</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35765</v>
      </c>
      <c r="S21" s="609"/>
      <c r="T21" s="609"/>
      <c r="U21" s="609"/>
      <c r="V21" s="609"/>
      <c r="W21" s="609"/>
      <c r="X21" s="609"/>
      <c r="Y21" s="610"/>
      <c r="Z21" s="646">
        <v>0.2</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35765</v>
      </c>
      <c r="S23" s="609"/>
      <c r="T23" s="609"/>
      <c r="U23" s="609"/>
      <c r="V23" s="609"/>
      <c r="W23" s="609"/>
      <c r="X23" s="609"/>
      <c r="Y23" s="610"/>
      <c r="Z23" s="646">
        <v>0.2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2849426</v>
      </c>
      <c r="CS24" s="664"/>
      <c r="CT24" s="664"/>
      <c r="CU24" s="664"/>
      <c r="CV24" s="664"/>
      <c r="CW24" s="664"/>
      <c r="CX24" s="664"/>
      <c r="CY24" s="689"/>
      <c r="CZ24" s="690">
        <v>19.3</v>
      </c>
      <c r="DA24" s="672"/>
      <c r="DB24" s="672"/>
      <c r="DC24" s="692"/>
      <c r="DD24" s="688">
        <v>2327143</v>
      </c>
      <c r="DE24" s="664"/>
      <c r="DF24" s="664"/>
      <c r="DG24" s="664"/>
      <c r="DH24" s="664"/>
      <c r="DI24" s="664"/>
      <c r="DJ24" s="664"/>
      <c r="DK24" s="689"/>
      <c r="DL24" s="688">
        <v>1734300</v>
      </c>
      <c r="DM24" s="664"/>
      <c r="DN24" s="664"/>
      <c r="DO24" s="664"/>
      <c r="DP24" s="664"/>
      <c r="DQ24" s="664"/>
      <c r="DR24" s="664"/>
      <c r="DS24" s="664"/>
      <c r="DT24" s="664"/>
      <c r="DU24" s="664"/>
      <c r="DV24" s="689"/>
      <c r="DW24" s="690">
        <v>22.2</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7809897</v>
      </c>
      <c r="S25" s="609"/>
      <c r="T25" s="609"/>
      <c r="U25" s="609"/>
      <c r="V25" s="609"/>
      <c r="W25" s="609"/>
      <c r="X25" s="609"/>
      <c r="Y25" s="610"/>
      <c r="Z25" s="646">
        <v>49</v>
      </c>
      <c r="AA25" s="646"/>
      <c r="AB25" s="646"/>
      <c r="AC25" s="646"/>
      <c r="AD25" s="647">
        <v>7774132</v>
      </c>
      <c r="AE25" s="647"/>
      <c r="AF25" s="647"/>
      <c r="AG25" s="647"/>
      <c r="AH25" s="647"/>
      <c r="AI25" s="647"/>
      <c r="AJ25" s="647"/>
      <c r="AK25" s="647"/>
      <c r="AL25" s="611">
        <v>99.7</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1767193</v>
      </c>
      <c r="CS25" s="621"/>
      <c r="CT25" s="621"/>
      <c r="CU25" s="621"/>
      <c r="CV25" s="621"/>
      <c r="CW25" s="621"/>
      <c r="CX25" s="621"/>
      <c r="CY25" s="622"/>
      <c r="CZ25" s="611">
        <v>12</v>
      </c>
      <c r="DA25" s="623"/>
      <c r="DB25" s="623"/>
      <c r="DC25" s="624"/>
      <c r="DD25" s="614">
        <v>1645963</v>
      </c>
      <c r="DE25" s="621"/>
      <c r="DF25" s="621"/>
      <c r="DG25" s="621"/>
      <c r="DH25" s="621"/>
      <c r="DI25" s="621"/>
      <c r="DJ25" s="621"/>
      <c r="DK25" s="622"/>
      <c r="DL25" s="614">
        <v>1182882</v>
      </c>
      <c r="DM25" s="621"/>
      <c r="DN25" s="621"/>
      <c r="DO25" s="621"/>
      <c r="DP25" s="621"/>
      <c r="DQ25" s="621"/>
      <c r="DR25" s="621"/>
      <c r="DS25" s="621"/>
      <c r="DT25" s="621"/>
      <c r="DU25" s="621"/>
      <c r="DV25" s="622"/>
      <c r="DW25" s="611">
        <v>15.2</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877098</v>
      </c>
      <c r="CS26" s="609"/>
      <c r="CT26" s="609"/>
      <c r="CU26" s="609"/>
      <c r="CV26" s="609"/>
      <c r="CW26" s="609"/>
      <c r="CX26" s="609"/>
      <c r="CY26" s="610"/>
      <c r="CZ26" s="611">
        <v>5.9</v>
      </c>
      <c r="DA26" s="623"/>
      <c r="DB26" s="623"/>
      <c r="DC26" s="624"/>
      <c r="DD26" s="614">
        <v>808032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442737</v>
      </c>
      <c r="S27" s="609"/>
      <c r="T27" s="609"/>
      <c r="U27" s="609"/>
      <c r="V27" s="609"/>
      <c r="W27" s="609"/>
      <c r="X27" s="609"/>
      <c r="Y27" s="610"/>
      <c r="Z27" s="646">
        <v>2.8</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7293624</v>
      </c>
      <c r="BH27" s="609"/>
      <c r="BI27" s="609"/>
      <c r="BJ27" s="609"/>
      <c r="BK27" s="609"/>
      <c r="BL27" s="609"/>
      <c r="BM27" s="609"/>
      <c r="BN27" s="610"/>
      <c r="BO27" s="646">
        <v>100</v>
      </c>
      <c r="BP27" s="646"/>
      <c r="BQ27" s="646"/>
      <c r="BR27" s="646"/>
      <c r="BS27" s="647">
        <v>132925</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781126</v>
      </c>
      <c r="CS27" s="621"/>
      <c r="CT27" s="621"/>
      <c r="CU27" s="621"/>
      <c r="CV27" s="621"/>
      <c r="CW27" s="621"/>
      <c r="CX27" s="621"/>
      <c r="CY27" s="622"/>
      <c r="CZ27" s="611">
        <v>5.3</v>
      </c>
      <c r="DA27" s="623"/>
      <c r="DB27" s="623"/>
      <c r="DC27" s="624"/>
      <c r="DD27" s="614">
        <v>393241</v>
      </c>
      <c r="DE27" s="621"/>
      <c r="DF27" s="621"/>
      <c r="DG27" s="621"/>
      <c r="DH27" s="621"/>
      <c r="DI27" s="621"/>
      <c r="DJ27" s="621"/>
      <c r="DK27" s="622"/>
      <c r="DL27" s="614">
        <v>270385</v>
      </c>
      <c r="DM27" s="621"/>
      <c r="DN27" s="621"/>
      <c r="DO27" s="621"/>
      <c r="DP27" s="621"/>
      <c r="DQ27" s="621"/>
      <c r="DR27" s="621"/>
      <c r="DS27" s="621"/>
      <c r="DT27" s="621"/>
      <c r="DU27" s="621"/>
      <c r="DV27" s="622"/>
      <c r="DW27" s="611">
        <v>3.5</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41141</v>
      </c>
      <c r="S28" s="609"/>
      <c r="T28" s="609"/>
      <c r="U28" s="609"/>
      <c r="V28" s="609"/>
      <c r="W28" s="609"/>
      <c r="X28" s="609"/>
      <c r="Y28" s="610"/>
      <c r="Z28" s="646">
        <v>0.3</v>
      </c>
      <c r="AA28" s="646"/>
      <c r="AB28" s="646"/>
      <c r="AC28" s="646"/>
      <c r="AD28" s="647">
        <v>1110</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301107</v>
      </c>
      <c r="CS28" s="609"/>
      <c r="CT28" s="609"/>
      <c r="CU28" s="609"/>
      <c r="CV28" s="609"/>
      <c r="CW28" s="609"/>
      <c r="CX28" s="609"/>
      <c r="CY28" s="610"/>
      <c r="CZ28" s="611">
        <v>2</v>
      </c>
      <c r="DA28" s="623"/>
      <c r="DB28" s="623"/>
      <c r="DC28" s="624"/>
      <c r="DD28" s="614">
        <v>287939</v>
      </c>
      <c r="DE28" s="609"/>
      <c r="DF28" s="609"/>
      <c r="DG28" s="609"/>
      <c r="DH28" s="609"/>
      <c r="DI28" s="609"/>
      <c r="DJ28" s="609"/>
      <c r="DK28" s="610"/>
      <c r="DL28" s="614">
        <v>281033</v>
      </c>
      <c r="DM28" s="609"/>
      <c r="DN28" s="609"/>
      <c r="DO28" s="609"/>
      <c r="DP28" s="609"/>
      <c r="DQ28" s="609"/>
      <c r="DR28" s="609"/>
      <c r="DS28" s="609"/>
      <c r="DT28" s="609"/>
      <c r="DU28" s="609"/>
      <c r="DV28" s="610"/>
      <c r="DW28" s="611">
        <v>3.6</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12916</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301107</v>
      </c>
      <c r="CS29" s="621"/>
      <c r="CT29" s="621"/>
      <c r="CU29" s="621"/>
      <c r="CV29" s="621"/>
      <c r="CW29" s="621"/>
      <c r="CX29" s="621"/>
      <c r="CY29" s="622"/>
      <c r="CZ29" s="611">
        <v>2</v>
      </c>
      <c r="DA29" s="623"/>
      <c r="DB29" s="623"/>
      <c r="DC29" s="624"/>
      <c r="DD29" s="614">
        <v>287939</v>
      </c>
      <c r="DE29" s="621"/>
      <c r="DF29" s="621"/>
      <c r="DG29" s="621"/>
      <c r="DH29" s="621"/>
      <c r="DI29" s="621"/>
      <c r="DJ29" s="621"/>
      <c r="DK29" s="622"/>
      <c r="DL29" s="614">
        <v>281033</v>
      </c>
      <c r="DM29" s="621"/>
      <c r="DN29" s="621"/>
      <c r="DO29" s="621"/>
      <c r="DP29" s="621"/>
      <c r="DQ29" s="621"/>
      <c r="DR29" s="621"/>
      <c r="DS29" s="621"/>
      <c r="DT29" s="621"/>
      <c r="DU29" s="621"/>
      <c r="DV29" s="622"/>
      <c r="DW29" s="611">
        <v>3.6</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3518830</v>
      </c>
      <c r="S30" s="609"/>
      <c r="T30" s="609"/>
      <c r="U30" s="609"/>
      <c r="V30" s="609"/>
      <c r="W30" s="609"/>
      <c r="X30" s="609"/>
      <c r="Y30" s="610"/>
      <c r="Z30" s="646">
        <v>22.1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293548</v>
      </c>
      <c r="CS30" s="609"/>
      <c r="CT30" s="609"/>
      <c r="CU30" s="609"/>
      <c r="CV30" s="609"/>
      <c r="CW30" s="609"/>
      <c r="CX30" s="609"/>
      <c r="CY30" s="610"/>
      <c r="CZ30" s="611">
        <v>2</v>
      </c>
      <c r="DA30" s="623"/>
      <c r="DB30" s="623"/>
      <c r="DC30" s="624"/>
      <c r="DD30" s="614">
        <v>280455</v>
      </c>
      <c r="DE30" s="609"/>
      <c r="DF30" s="609"/>
      <c r="DG30" s="609"/>
      <c r="DH30" s="609"/>
      <c r="DI30" s="609"/>
      <c r="DJ30" s="609"/>
      <c r="DK30" s="610"/>
      <c r="DL30" s="614">
        <v>273549</v>
      </c>
      <c r="DM30" s="609"/>
      <c r="DN30" s="609"/>
      <c r="DO30" s="609"/>
      <c r="DP30" s="609"/>
      <c r="DQ30" s="609"/>
      <c r="DR30" s="609"/>
      <c r="DS30" s="609"/>
      <c r="DT30" s="609"/>
      <c r="DU30" s="609"/>
      <c r="DV30" s="610"/>
      <c r="DW30" s="611">
        <v>3.5</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99.9</v>
      </c>
      <c r="BH31" s="671"/>
      <c r="BI31" s="671"/>
      <c r="BJ31" s="671"/>
      <c r="BK31" s="671"/>
      <c r="BL31" s="671"/>
      <c r="BM31" s="672">
        <v>99.5</v>
      </c>
      <c r="BN31" s="671"/>
      <c r="BO31" s="671"/>
      <c r="BP31" s="671"/>
      <c r="BQ31" s="673"/>
      <c r="BR31" s="670">
        <v>99.9</v>
      </c>
      <c r="BS31" s="671"/>
      <c r="BT31" s="671"/>
      <c r="BU31" s="671"/>
      <c r="BV31" s="671"/>
      <c r="BW31" s="671"/>
      <c r="BX31" s="672">
        <v>99.4</v>
      </c>
      <c r="BY31" s="671"/>
      <c r="BZ31" s="671"/>
      <c r="CA31" s="671"/>
      <c r="CB31" s="673"/>
      <c r="CD31" s="629"/>
      <c r="CE31" s="630"/>
      <c r="CF31" s="605" t="s">
        <v>300</v>
      </c>
      <c r="CG31" s="606"/>
      <c r="CH31" s="606"/>
      <c r="CI31" s="606"/>
      <c r="CJ31" s="606"/>
      <c r="CK31" s="606"/>
      <c r="CL31" s="606"/>
      <c r="CM31" s="606"/>
      <c r="CN31" s="606"/>
      <c r="CO31" s="606"/>
      <c r="CP31" s="606"/>
      <c r="CQ31" s="607"/>
      <c r="CR31" s="608">
        <v>7559</v>
      </c>
      <c r="CS31" s="621"/>
      <c r="CT31" s="621"/>
      <c r="CU31" s="621"/>
      <c r="CV31" s="621"/>
      <c r="CW31" s="621"/>
      <c r="CX31" s="621"/>
      <c r="CY31" s="622"/>
      <c r="CZ31" s="611">
        <v>0.1</v>
      </c>
      <c r="DA31" s="623"/>
      <c r="DB31" s="623"/>
      <c r="DC31" s="624"/>
      <c r="DD31" s="614">
        <v>7484</v>
      </c>
      <c r="DE31" s="621"/>
      <c r="DF31" s="621"/>
      <c r="DG31" s="621"/>
      <c r="DH31" s="621"/>
      <c r="DI31" s="621"/>
      <c r="DJ31" s="621"/>
      <c r="DK31" s="622"/>
      <c r="DL31" s="614">
        <v>7484</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1637590</v>
      </c>
      <c r="S32" s="609"/>
      <c r="T32" s="609"/>
      <c r="U32" s="609"/>
      <c r="V32" s="609"/>
      <c r="W32" s="609"/>
      <c r="X32" s="609"/>
      <c r="Y32" s="610"/>
      <c r="Z32" s="646">
        <v>10.3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99.7</v>
      </c>
      <c r="BH32" s="621"/>
      <c r="BI32" s="621"/>
      <c r="BJ32" s="621"/>
      <c r="BK32" s="621"/>
      <c r="BL32" s="621"/>
      <c r="BM32" s="612">
        <v>98.9</v>
      </c>
      <c r="BN32" s="621"/>
      <c r="BO32" s="621"/>
      <c r="BP32" s="621"/>
      <c r="BQ32" s="644"/>
      <c r="BR32" s="674">
        <v>99.6</v>
      </c>
      <c r="BS32" s="621"/>
      <c r="BT32" s="621"/>
      <c r="BU32" s="621"/>
      <c r="BV32" s="621"/>
      <c r="BW32" s="621"/>
      <c r="BX32" s="612">
        <v>98.5</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44537</v>
      </c>
      <c r="S33" s="609"/>
      <c r="T33" s="609"/>
      <c r="U33" s="609"/>
      <c r="V33" s="609"/>
      <c r="W33" s="609"/>
      <c r="X33" s="609"/>
      <c r="Y33" s="610"/>
      <c r="Z33" s="646">
        <v>0.3</v>
      </c>
      <c r="AA33" s="646"/>
      <c r="AB33" s="646"/>
      <c r="AC33" s="646"/>
      <c r="AD33" s="647">
        <v>23980</v>
      </c>
      <c r="AE33" s="647"/>
      <c r="AF33" s="647"/>
      <c r="AG33" s="647"/>
      <c r="AH33" s="647"/>
      <c r="AI33" s="647"/>
      <c r="AJ33" s="647"/>
      <c r="AK33" s="647"/>
      <c r="AL33" s="611">
        <v>0.3</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99.9</v>
      </c>
      <c r="BH33" s="593"/>
      <c r="BI33" s="593"/>
      <c r="BJ33" s="593"/>
      <c r="BK33" s="593"/>
      <c r="BL33" s="593"/>
      <c r="BM33" s="639">
        <v>99.6</v>
      </c>
      <c r="BN33" s="593"/>
      <c r="BO33" s="593"/>
      <c r="BP33" s="593"/>
      <c r="BQ33" s="656"/>
      <c r="BR33" s="669">
        <v>99.9</v>
      </c>
      <c r="BS33" s="593"/>
      <c r="BT33" s="593"/>
      <c r="BU33" s="593"/>
      <c r="BV33" s="593"/>
      <c r="BW33" s="593"/>
      <c r="BX33" s="639">
        <v>99.5</v>
      </c>
      <c r="BY33" s="593"/>
      <c r="BZ33" s="593"/>
      <c r="CA33" s="593"/>
      <c r="CB33" s="656"/>
      <c r="CD33" s="605" t="s">
        <v>307</v>
      </c>
      <c r="CE33" s="606"/>
      <c r="CF33" s="606"/>
      <c r="CG33" s="606"/>
      <c r="CH33" s="606"/>
      <c r="CI33" s="606"/>
      <c r="CJ33" s="606"/>
      <c r="CK33" s="606"/>
      <c r="CL33" s="606"/>
      <c r="CM33" s="606"/>
      <c r="CN33" s="606"/>
      <c r="CO33" s="606"/>
      <c r="CP33" s="606"/>
      <c r="CQ33" s="607"/>
      <c r="CR33" s="608">
        <v>8267116</v>
      </c>
      <c r="CS33" s="621"/>
      <c r="CT33" s="621"/>
      <c r="CU33" s="621"/>
      <c r="CV33" s="621"/>
      <c r="CW33" s="621"/>
      <c r="CX33" s="621"/>
      <c r="CY33" s="622"/>
      <c r="CZ33" s="611">
        <v>55.9</v>
      </c>
      <c r="DA33" s="623"/>
      <c r="DB33" s="623"/>
      <c r="DC33" s="624"/>
      <c r="DD33" s="614">
        <v>7121043</v>
      </c>
      <c r="DE33" s="621"/>
      <c r="DF33" s="621"/>
      <c r="DG33" s="621"/>
      <c r="DH33" s="621"/>
      <c r="DI33" s="621"/>
      <c r="DJ33" s="621"/>
      <c r="DK33" s="622"/>
      <c r="DL33" s="614">
        <v>2996072</v>
      </c>
      <c r="DM33" s="621"/>
      <c r="DN33" s="621"/>
      <c r="DO33" s="621"/>
      <c r="DP33" s="621"/>
      <c r="DQ33" s="621"/>
      <c r="DR33" s="621"/>
      <c r="DS33" s="621"/>
      <c r="DT33" s="621"/>
      <c r="DU33" s="621"/>
      <c r="DV33" s="622"/>
      <c r="DW33" s="611">
        <v>38.4</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46752</v>
      </c>
      <c r="S34" s="609"/>
      <c r="T34" s="609"/>
      <c r="U34" s="609"/>
      <c r="V34" s="609"/>
      <c r="W34" s="609"/>
      <c r="X34" s="609"/>
      <c r="Y34" s="610"/>
      <c r="Z34" s="646">
        <v>0.3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2388152</v>
      </c>
      <c r="CS34" s="609"/>
      <c r="CT34" s="609"/>
      <c r="CU34" s="609"/>
      <c r="CV34" s="609"/>
      <c r="CW34" s="609"/>
      <c r="CX34" s="609"/>
      <c r="CY34" s="610"/>
      <c r="CZ34" s="611">
        <v>16.2</v>
      </c>
      <c r="DA34" s="623"/>
      <c r="DB34" s="623"/>
      <c r="DC34" s="624"/>
      <c r="DD34" s="614">
        <v>1983350</v>
      </c>
      <c r="DE34" s="609"/>
      <c r="DF34" s="609"/>
      <c r="DG34" s="609"/>
      <c r="DH34" s="609"/>
      <c r="DI34" s="609"/>
      <c r="DJ34" s="609"/>
      <c r="DK34" s="610"/>
      <c r="DL34" s="614">
        <v>1322941</v>
      </c>
      <c r="DM34" s="609"/>
      <c r="DN34" s="609"/>
      <c r="DO34" s="609"/>
      <c r="DP34" s="609"/>
      <c r="DQ34" s="609"/>
      <c r="DR34" s="609"/>
      <c r="DS34" s="609"/>
      <c r="DT34" s="609"/>
      <c r="DU34" s="609"/>
      <c r="DV34" s="610"/>
      <c r="DW34" s="611">
        <v>17</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563140</v>
      </c>
      <c r="S35" s="609"/>
      <c r="T35" s="609"/>
      <c r="U35" s="609"/>
      <c r="V35" s="609"/>
      <c r="W35" s="609"/>
      <c r="X35" s="609"/>
      <c r="Y35" s="610"/>
      <c r="Z35" s="646">
        <v>3.5</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66223</v>
      </c>
      <c r="CS35" s="621"/>
      <c r="CT35" s="621"/>
      <c r="CU35" s="621"/>
      <c r="CV35" s="621"/>
      <c r="CW35" s="621"/>
      <c r="CX35" s="621"/>
      <c r="CY35" s="622"/>
      <c r="CZ35" s="611">
        <v>0.4</v>
      </c>
      <c r="DA35" s="623"/>
      <c r="DB35" s="623"/>
      <c r="DC35" s="624"/>
      <c r="DD35" s="614">
        <v>58758</v>
      </c>
      <c r="DE35" s="621"/>
      <c r="DF35" s="621"/>
      <c r="DG35" s="621"/>
      <c r="DH35" s="621"/>
      <c r="DI35" s="621"/>
      <c r="DJ35" s="621"/>
      <c r="DK35" s="622"/>
      <c r="DL35" s="614">
        <v>49501</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1071579</v>
      </c>
      <c r="S36" s="609"/>
      <c r="T36" s="609"/>
      <c r="U36" s="609"/>
      <c r="V36" s="609"/>
      <c r="W36" s="609"/>
      <c r="X36" s="609"/>
      <c r="Y36" s="610"/>
      <c r="Z36" s="646">
        <v>6.7</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1623014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6243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2544713</v>
      </c>
      <c r="CS36" s="609"/>
      <c r="CT36" s="609"/>
      <c r="CU36" s="609"/>
      <c r="CV36" s="609"/>
      <c r="CW36" s="609"/>
      <c r="CX36" s="609"/>
      <c r="CY36" s="610"/>
      <c r="CZ36" s="611">
        <v>17.2</v>
      </c>
      <c r="DA36" s="623"/>
      <c r="DB36" s="623"/>
      <c r="DC36" s="624"/>
      <c r="DD36" s="614">
        <v>2288656</v>
      </c>
      <c r="DE36" s="609"/>
      <c r="DF36" s="609"/>
      <c r="DG36" s="609"/>
      <c r="DH36" s="609"/>
      <c r="DI36" s="609"/>
      <c r="DJ36" s="609"/>
      <c r="DK36" s="610"/>
      <c r="DL36" s="614">
        <v>1309321</v>
      </c>
      <c r="DM36" s="609"/>
      <c r="DN36" s="609"/>
      <c r="DO36" s="609"/>
      <c r="DP36" s="609"/>
      <c r="DQ36" s="609"/>
      <c r="DR36" s="609"/>
      <c r="DS36" s="609"/>
      <c r="DT36" s="609"/>
      <c r="DU36" s="609"/>
      <c r="DV36" s="610"/>
      <c r="DW36" s="611">
        <v>16.8</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718752</v>
      </c>
      <c r="S37" s="609"/>
      <c r="T37" s="609"/>
      <c r="U37" s="609"/>
      <c r="V37" s="609"/>
      <c r="W37" s="609"/>
      <c r="X37" s="609"/>
      <c r="Y37" s="610"/>
      <c r="Z37" s="646">
        <v>4.5</v>
      </c>
      <c r="AA37" s="646"/>
      <c r="AB37" s="646"/>
      <c r="AC37" s="646"/>
      <c r="AD37" s="647">
        <v>641</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1032375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18126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438920</v>
      </c>
      <c r="CS37" s="621"/>
      <c r="CT37" s="621"/>
      <c r="CU37" s="621"/>
      <c r="CV37" s="621"/>
      <c r="CW37" s="621"/>
      <c r="CX37" s="621"/>
      <c r="CY37" s="622"/>
      <c r="CZ37" s="611">
        <v>3</v>
      </c>
      <c r="DA37" s="623"/>
      <c r="DB37" s="623"/>
      <c r="DC37" s="624"/>
      <c r="DD37" s="614">
        <v>438920</v>
      </c>
      <c r="DE37" s="621"/>
      <c r="DF37" s="621"/>
      <c r="DG37" s="621"/>
      <c r="DH37" s="621"/>
      <c r="DI37" s="621"/>
      <c r="DJ37" s="621"/>
      <c r="DK37" s="622"/>
      <c r="DL37" s="614">
        <v>435962</v>
      </c>
      <c r="DM37" s="621"/>
      <c r="DN37" s="621"/>
      <c r="DO37" s="621"/>
      <c r="DP37" s="621"/>
      <c r="DQ37" s="621"/>
      <c r="DR37" s="621"/>
      <c r="DS37" s="621"/>
      <c r="DT37" s="621"/>
      <c r="DU37" s="621"/>
      <c r="DV37" s="622"/>
      <c r="DW37" s="611">
        <v>5.6</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28400</v>
      </c>
      <c r="S38" s="609"/>
      <c r="T38" s="609"/>
      <c r="U38" s="609"/>
      <c r="V38" s="609"/>
      <c r="W38" s="609"/>
      <c r="X38" s="609"/>
      <c r="Y38" s="610"/>
      <c r="Z38" s="646">
        <v>0.2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87831</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1170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502753</v>
      </c>
      <c r="CS38" s="609"/>
      <c r="CT38" s="609"/>
      <c r="CU38" s="609"/>
      <c r="CV38" s="609"/>
      <c r="CW38" s="609"/>
      <c r="CX38" s="609"/>
      <c r="CY38" s="610"/>
      <c r="CZ38" s="611">
        <v>3.4</v>
      </c>
      <c r="DA38" s="623"/>
      <c r="DB38" s="623"/>
      <c r="DC38" s="624"/>
      <c r="DD38" s="614">
        <v>406129</v>
      </c>
      <c r="DE38" s="609"/>
      <c r="DF38" s="609"/>
      <c r="DG38" s="609"/>
      <c r="DH38" s="609"/>
      <c r="DI38" s="609"/>
      <c r="DJ38" s="609"/>
      <c r="DK38" s="610"/>
      <c r="DL38" s="614">
        <v>314309</v>
      </c>
      <c r="DM38" s="609"/>
      <c r="DN38" s="609"/>
      <c r="DO38" s="609"/>
      <c r="DP38" s="609"/>
      <c r="DQ38" s="609"/>
      <c r="DR38" s="609"/>
      <c r="DS38" s="609"/>
      <c r="DT38" s="609"/>
      <c r="DU38" s="609"/>
      <c r="DV38" s="610"/>
      <c r="DW38" s="611">
        <v>4</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55</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1738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2385275</v>
      </c>
      <c r="CS39" s="621"/>
      <c r="CT39" s="621"/>
      <c r="CU39" s="621"/>
      <c r="CV39" s="621"/>
      <c r="CW39" s="621"/>
      <c r="CX39" s="621"/>
      <c r="CY39" s="622"/>
      <c r="CZ39" s="611">
        <v>16.100000000000001</v>
      </c>
      <c r="DA39" s="623"/>
      <c r="DB39" s="623"/>
      <c r="DC39" s="624"/>
      <c r="DD39" s="614">
        <v>2384150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380000</v>
      </c>
      <c r="CS40" s="609"/>
      <c r="CT40" s="609"/>
      <c r="CU40" s="609"/>
      <c r="CV40" s="609"/>
      <c r="CW40" s="609"/>
      <c r="CX40" s="609"/>
      <c r="CY40" s="610"/>
      <c r="CZ40" s="611">
        <v>2.6</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15936271</v>
      </c>
      <c r="S41" s="633"/>
      <c r="T41" s="633"/>
      <c r="U41" s="633"/>
      <c r="V41" s="633"/>
      <c r="W41" s="633"/>
      <c r="X41" s="633"/>
      <c r="Y41" s="636"/>
      <c r="Z41" s="637">
        <v>100</v>
      </c>
      <c r="AA41" s="637"/>
      <c r="AB41" s="637"/>
      <c r="AC41" s="637"/>
      <c r="AD41" s="638">
        <v>7799863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114558</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388195</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388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3662348</v>
      </c>
      <c r="CS42" s="621"/>
      <c r="CT42" s="621"/>
      <c r="CU42" s="621"/>
      <c r="CV42" s="621"/>
      <c r="CW42" s="621"/>
      <c r="CX42" s="621"/>
      <c r="CY42" s="622"/>
      <c r="CZ42" s="611">
        <v>24.8</v>
      </c>
      <c r="DA42" s="623"/>
      <c r="DB42" s="623"/>
      <c r="DC42" s="624"/>
      <c r="DD42" s="614">
        <v>1639078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79533</v>
      </c>
      <c r="CS43" s="621"/>
      <c r="CT43" s="621"/>
      <c r="CU43" s="621"/>
      <c r="CV43" s="621"/>
      <c r="CW43" s="621"/>
      <c r="CX43" s="621"/>
      <c r="CY43" s="622"/>
      <c r="CZ43" s="611">
        <v>0.5</v>
      </c>
      <c r="DA43" s="623"/>
      <c r="DB43" s="623"/>
      <c r="DC43" s="624"/>
      <c r="DD43" s="614">
        <v>79533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3656144</v>
      </c>
      <c r="CS44" s="609"/>
      <c r="CT44" s="609"/>
      <c r="CU44" s="609"/>
      <c r="CV44" s="609"/>
      <c r="CW44" s="609"/>
      <c r="CX44" s="609"/>
      <c r="CY44" s="610"/>
      <c r="CZ44" s="611">
        <v>24.7</v>
      </c>
      <c r="DA44" s="612"/>
      <c r="DB44" s="612"/>
      <c r="DC44" s="613"/>
      <c r="DD44" s="614">
        <v>1635736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805939</v>
      </c>
      <c r="CS45" s="621"/>
      <c r="CT45" s="621"/>
      <c r="CU45" s="621"/>
      <c r="CV45" s="621"/>
      <c r="CW45" s="621"/>
      <c r="CX45" s="621"/>
      <c r="CY45" s="622"/>
      <c r="CZ45" s="611">
        <v>5.5</v>
      </c>
      <c r="DA45" s="623"/>
      <c r="DB45" s="623"/>
      <c r="DC45" s="624"/>
      <c r="DD45" s="614">
        <v>130576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2843489</v>
      </c>
      <c r="CS46" s="609"/>
      <c r="CT46" s="609"/>
      <c r="CU46" s="609"/>
      <c r="CV46" s="609"/>
      <c r="CW46" s="609"/>
      <c r="CX46" s="609"/>
      <c r="CY46" s="610"/>
      <c r="CZ46" s="611">
        <v>19.2</v>
      </c>
      <c r="DA46" s="612"/>
      <c r="DB46" s="612"/>
      <c r="DC46" s="613"/>
      <c r="DD46" s="614">
        <v>1498444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6204</v>
      </c>
      <c r="CS47" s="621"/>
      <c r="CT47" s="621"/>
      <c r="CU47" s="621"/>
      <c r="CV47" s="621"/>
      <c r="CW47" s="621"/>
      <c r="CX47" s="621"/>
      <c r="CY47" s="622"/>
      <c r="CZ47" s="611">
        <v>0</v>
      </c>
      <c r="DA47" s="623"/>
      <c r="DB47" s="623"/>
      <c r="DC47" s="624"/>
      <c r="DD47" s="614">
        <v>3342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14778890</v>
      </c>
      <c r="CS49" s="593"/>
      <c r="CT49" s="593"/>
      <c r="CU49" s="593"/>
      <c r="CV49" s="593"/>
      <c r="CW49" s="593"/>
      <c r="CX49" s="593"/>
      <c r="CY49" s="594"/>
      <c r="CZ49" s="595">
        <v>100</v>
      </c>
      <c r="DA49" s="596"/>
      <c r="DB49" s="596"/>
      <c r="DC49" s="597"/>
      <c r="DD49" s="598">
        <v>11087264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2pGWPc3CxBli8RhOlUWDZC+SgM7ncCr4IUMGn2liwajFPfN8WVEdnrE+uoGTioOxj8Rb++Cj93+Te4T5quDijA==" saltValue="AwdmpUmhFnv8jvphQJ3A1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15900</v>
      </c>
      <c r="R7" s="1090"/>
      <c r="S7" s="1090"/>
      <c r="T7" s="1090"/>
      <c r="U7" s="1090"/>
      <c r="V7" s="1090">
        <v>14757</v>
      </c>
      <c r="W7" s="1090"/>
      <c r="X7" s="1090"/>
      <c r="Y7" s="1090"/>
      <c r="Z7" s="1090"/>
      <c r="AA7" s="1090">
        <v>1143</v>
      </c>
      <c r="AB7" s="1090"/>
      <c r="AC7" s="1090"/>
      <c r="AD7" s="1090"/>
      <c r="AE7" s="1091"/>
      <c r="AF7" s="1092">
        <v>499</v>
      </c>
      <c r="AG7" s="1093"/>
      <c r="AH7" s="1093"/>
      <c r="AI7" s="1093"/>
      <c r="AJ7" s="1094"/>
      <c r="AK7" s="1095">
        <v>7</v>
      </c>
      <c r="AL7" s="1096"/>
      <c r="AM7" s="1096"/>
      <c r="AN7" s="1096"/>
      <c r="AO7" s="1096"/>
      <c r="AP7" s="1096">
        <v>3176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557</v>
      </c>
      <c r="BT7" s="1087"/>
      <c r="BU7" s="1087"/>
      <c r="BV7" s="1087"/>
      <c r="BW7" s="1087"/>
      <c r="BX7" s="1087"/>
      <c r="BY7" s="1087"/>
      <c r="BZ7" s="1087"/>
      <c r="CA7" s="1087"/>
      <c r="CB7" s="1087"/>
      <c r="CC7" s="1087"/>
      <c r="CD7" s="1087"/>
      <c r="CE7" s="1087"/>
      <c r="CF7" s="1087"/>
      <c r="CG7" s="1099"/>
      <c r="CH7" s="1083">
        <v>-1</v>
      </c>
      <c r="CI7" s="1084"/>
      <c r="CJ7" s="1084"/>
      <c r="CK7" s="1084"/>
      <c r="CL7" s="1085"/>
      <c r="CM7" s="1083">
        <v>101</v>
      </c>
      <c r="CN7" s="1084"/>
      <c r="CO7" s="1084"/>
      <c r="CP7" s="1084"/>
      <c r="CQ7" s="1085"/>
      <c r="CR7" s="1083">
        <v>52</v>
      </c>
      <c r="CS7" s="1084"/>
      <c r="CT7" s="1084"/>
      <c r="CU7" s="1084"/>
      <c r="CV7" s="1085"/>
      <c r="CW7" s="1083">
        <v>2</v>
      </c>
      <c r="CX7" s="1084"/>
      <c r="CY7" s="1084"/>
      <c r="CZ7" s="1084"/>
      <c r="DA7" s="1085"/>
      <c r="DB7" s="1083">
        <v>177</v>
      </c>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8</v>
      </c>
      <c r="R8" s="1026"/>
      <c r="S8" s="1026"/>
      <c r="T8" s="1026"/>
      <c r="U8" s="1026"/>
      <c r="V8" s="1026">
        <v>2</v>
      </c>
      <c r="W8" s="1026"/>
      <c r="X8" s="1026"/>
      <c r="Y8" s="1026"/>
      <c r="Z8" s="1026"/>
      <c r="AA8" s="1026">
        <v>6</v>
      </c>
      <c r="AB8" s="1026"/>
      <c r="AC8" s="1026"/>
      <c r="AD8" s="1026"/>
      <c r="AE8" s="1027"/>
      <c r="AF8" s="1022">
        <v>6</v>
      </c>
      <c r="AG8" s="1023"/>
      <c r="AH8" s="1023"/>
      <c r="AI8" s="1023"/>
      <c r="AJ8" s="1024"/>
      <c r="AK8" s="1067">
        <v>1</v>
      </c>
      <c r="AL8" s="1068"/>
      <c r="AM8" s="1068"/>
      <c r="AN8" s="1068"/>
      <c r="AO8" s="1068"/>
      <c r="AP8" s="1068" t="s">
        <v>548</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t="s">
        <v>376</v>
      </c>
      <c r="C9" s="1018"/>
      <c r="D9" s="1018"/>
      <c r="E9" s="1018"/>
      <c r="F9" s="1018"/>
      <c r="G9" s="1018"/>
      <c r="H9" s="1018"/>
      <c r="I9" s="1018"/>
      <c r="J9" s="1018"/>
      <c r="K9" s="1018"/>
      <c r="L9" s="1018"/>
      <c r="M9" s="1018"/>
      <c r="N9" s="1018"/>
      <c r="O9" s="1018"/>
      <c r="P9" s="1019"/>
      <c r="Q9" s="1025">
        <v>28</v>
      </c>
      <c r="R9" s="1026"/>
      <c r="S9" s="1026"/>
      <c r="T9" s="1026"/>
      <c r="U9" s="1026"/>
      <c r="V9" s="1026">
        <v>20</v>
      </c>
      <c r="W9" s="1026"/>
      <c r="X9" s="1026"/>
      <c r="Y9" s="1026"/>
      <c r="Z9" s="1026"/>
      <c r="AA9" s="1026">
        <v>8</v>
      </c>
      <c r="AB9" s="1026"/>
      <c r="AC9" s="1026"/>
      <c r="AD9" s="1026"/>
      <c r="AE9" s="1027"/>
      <c r="AF9" s="1022">
        <v>8</v>
      </c>
      <c r="AG9" s="1023"/>
      <c r="AH9" s="1023"/>
      <c r="AI9" s="1023"/>
      <c r="AJ9" s="1024"/>
      <c r="AK9" s="1067">
        <v>0</v>
      </c>
      <c r="AL9" s="1068"/>
      <c r="AM9" s="1068"/>
      <c r="AN9" s="1068"/>
      <c r="AO9" s="1068"/>
      <c r="AP9" s="1068">
        <v>23</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378</v>
      </c>
      <c r="B23" s="924" t="s">
        <v>379</v>
      </c>
      <c r="C23" s="925"/>
      <c r="D23" s="925"/>
      <c r="E23" s="925"/>
      <c r="F23" s="925"/>
      <c r="G23" s="925"/>
      <c r="H23" s="925"/>
      <c r="I23" s="925"/>
      <c r="J23" s="925"/>
      <c r="K23" s="925"/>
      <c r="L23" s="925"/>
      <c r="M23" s="925"/>
      <c r="N23" s="925"/>
      <c r="O23" s="925"/>
      <c r="P23" s="935"/>
      <c r="Q23" s="1054">
        <v>15936</v>
      </c>
      <c r="R23" s="1048"/>
      <c r="S23" s="1048"/>
      <c r="T23" s="1048"/>
      <c r="U23" s="1048"/>
      <c r="V23" s="1048">
        <v>14779</v>
      </c>
      <c r="W23" s="1048"/>
      <c r="X23" s="1048"/>
      <c r="Y23" s="1048"/>
      <c r="Z23" s="1048"/>
      <c r="AA23" s="1048">
        <v>1157</v>
      </c>
      <c r="AB23" s="1048"/>
      <c r="AC23" s="1048"/>
      <c r="AD23" s="1048"/>
      <c r="AE23" s="1055"/>
      <c r="AF23" s="1056">
        <v>513</v>
      </c>
      <c r="AG23" s="1048"/>
      <c r="AH23" s="1048"/>
      <c r="AI23" s="1048"/>
      <c r="AJ23" s="1057"/>
      <c r="AK23" s="1058"/>
      <c r="AL23" s="1059"/>
      <c r="AM23" s="1059"/>
      <c r="AN23" s="1059"/>
      <c r="AO23" s="1059"/>
      <c r="AP23" s="1048">
        <v>3199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390</v>
      </c>
      <c r="C28" s="1035"/>
      <c r="D28" s="1035"/>
      <c r="E28" s="1035"/>
      <c r="F28" s="1035"/>
      <c r="G28" s="1035"/>
      <c r="H28" s="1035"/>
      <c r="I28" s="1035"/>
      <c r="J28" s="1035"/>
      <c r="K28" s="1035"/>
      <c r="L28" s="1035"/>
      <c r="M28" s="1035"/>
      <c r="N28" s="1035"/>
      <c r="O28" s="1035"/>
      <c r="P28" s="1036"/>
      <c r="Q28" s="1037">
        <v>1012</v>
      </c>
      <c r="R28" s="1038"/>
      <c r="S28" s="1038"/>
      <c r="T28" s="1038"/>
      <c r="U28" s="1038"/>
      <c r="V28" s="1038">
        <v>1006</v>
      </c>
      <c r="W28" s="1038"/>
      <c r="X28" s="1038"/>
      <c r="Y28" s="1038"/>
      <c r="Z28" s="1038"/>
      <c r="AA28" s="1038">
        <v>6</v>
      </c>
      <c r="AB28" s="1038"/>
      <c r="AC28" s="1038"/>
      <c r="AD28" s="1038"/>
      <c r="AE28" s="1039"/>
      <c r="AF28" s="1040">
        <v>6</v>
      </c>
      <c r="AG28" s="1038"/>
      <c r="AH28" s="1038"/>
      <c r="AI28" s="1038"/>
      <c r="AJ28" s="1041"/>
      <c r="AK28" s="1029">
        <v>106</v>
      </c>
      <c r="AL28" s="1030"/>
      <c r="AM28" s="1030"/>
      <c r="AN28" s="1030"/>
      <c r="AO28" s="1030"/>
      <c r="AP28" s="1030" t="s">
        <v>548</v>
      </c>
      <c r="AQ28" s="1030"/>
      <c r="AR28" s="1030"/>
      <c r="AS28" s="1030"/>
      <c r="AT28" s="1030"/>
      <c r="AU28" s="1030" t="s">
        <v>548</v>
      </c>
      <c r="AV28" s="1030"/>
      <c r="AW28" s="1030"/>
      <c r="AX28" s="1030"/>
      <c r="AY28" s="1030"/>
      <c r="AZ28" s="1031" t="s">
        <v>548</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391</v>
      </c>
      <c r="C29" s="1018"/>
      <c r="D29" s="1018"/>
      <c r="E29" s="1018"/>
      <c r="F29" s="1018"/>
      <c r="G29" s="1018"/>
      <c r="H29" s="1018"/>
      <c r="I29" s="1018"/>
      <c r="J29" s="1018"/>
      <c r="K29" s="1018"/>
      <c r="L29" s="1018"/>
      <c r="M29" s="1018"/>
      <c r="N29" s="1018"/>
      <c r="O29" s="1018"/>
      <c r="P29" s="1019"/>
      <c r="Q29" s="1025">
        <v>99</v>
      </c>
      <c r="R29" s="1026"/>
      <c r="S29" s="1026"/>
      <c r="T29" s="1026"/>
      <c r="U29" s="1026"/>
      <c r="V29" s="1026">
        <v>99</v>
      </c>
      <c r="W29" s="1026"/>
      <c r="X29" s="1026"/>
      <c r="Y29" s="1026"/>
      <c r="Z29" s="1026"/>
      <c r="AA29" s="1026" t="s">
        <v>548</v>
      </c>
      <c r="AB29" s="1026"/>
      <c r="AC29" s="1026"/>
      <c r="AD29" s="1026"/>
      <c r="AE29" s="1027"/>
      <c r="AF29" s="1022" t="s">
        <v>122</v>
      </c>
      <c r="AG29" s="1023"/>
      <c r="AH29" s="1023"/>
      <c r="AI29" s="1023"/>
      <c r="AJ29" s="1024"/>
      <c r="AK29" s="967">
        <v>38</v>
      </c>
      <c r="AL29" s="958"/>
      <c r="AM29" s="958"/>
      <c r="AN29" s="958"/>
      <c r="AO29" s="958"/>
      <c r="AP29" s="958" t="s">
        <v>548</v>
      </c>
      <c r="AQ29" s="958"/>
      <c r="AR29" s="958"/>
      <c r="AS29" s="958"/>
      <c r="AT29" s="958"/>
      <c r="AU29" s="958" t="s">
        <v>548</v>
      </c>
      <c r="AV29" s="958"/>
      <c r="AW29" s="958"/>
      <c r="AX29" s="958"/>
      <c r="AY29" s="958"/>
      <c r="AZ29" s="1028" t="s">
        <v>548</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392</v>
      </c>
      <c r="C30" s="1018"/>
      <c r="D30" s="1018"/>
      <c r="E30" s="1018"/>
      <c r="F30" s="1018"/>
      <c r="G30" s="1018"/>
      <c r="H30" s="1018"/>
      <c r="I30" s="1018"/>
      <c r="J30" s="1018"/>
      <c r="K30" s="1018"/>
      <c r="L30" s="1018"/>
      <c r="M30" s="1018"/>
      <c r="N30" s="1018"/>
      <c r="O30" s="1018"/>
      <c r="P30" s="1019"/>
      <c r="Q30" s="1025">
        <v>1115</v>
      </c>
      <c r="R30" s="1026"/>
      <c r="S30" s="1026"/>
      <c r="T30" s="1026"/>
      <c r="U30" s="1026"/>
      <c r="V30" s="1026">
        <v>1072</v>
      </c>
      <c r="W30" s="1026"/>
      <c r="X30" s="1026"/>
      <c r="Y30" s="1026"/>
      <c r="Z30" s="1026"/>
      <c r="AA30" s="1026">
        <v>43</v>
      </c>
      <c r="AB30" s="1026"/>
      <c r="AC30" s="1026"/>
      <c r="AD30" s="1026"/>
      <c r="AE30" s="1027"/>
      <c r="AF30" s="1022">
        <v>43</v>
      </c>
      <c r="AG30" s="1023"/>
      <c r="AH30" s="1023"/>
      <c r="AI30" s="1023"/>
      <c r="AJ30" s="1024"/>
      <c r="AK30" s="967">
        <v>213</v>
      </c>
      <c r="AL30" s="958"/>
      <c r="AM30" s="958"/>
      <c r="AN30" s="958"/>
      <c r="AO30" s="958"/>
      <c r="AP30" s="958" t="s">
        <v>548</v>
      </c>
      <c r="AQ30" s="958"/>
      <c r="AR30" s="958"/>
      <c r="AS30" s="958"/>
      <c r="AT30" s="958"/>
      <c r="AU30" s="958" t="s">
        <v>548</v>
      </c>
      <c r="AV30" s="958"/>
      <c r="AW30" s="958"/>
      <c r="AX30" s="958"/>
      <c r="AY30" s="958"/>
      <c r="AZ30" s="1028" t="s">
        <v>548</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393</v>
      </c>
      <c r="C31" s="1018"/>
      <c r="D31" s="1018"/>
      <c r="E31" s="1018"/>
      <c r="F31" s="1018"/>
      <c r="G31" s="1018"/>
      <c r="H31" s="1018"/>
      <c r="I31" s="1018"/>
      <c r="J31" s="1018"/>
      <c r="K31" s="1018"/>
      <c r="L31" s="1018"/>
      <c r="M31" s="1018"/>
      <c r="N31" s="1018"/>
      <c r="O31" s="1018"/>
      <c r="P31" s="1019"/>
      <c r="Q31" s="1025">
        <v>169</v>
      </c>
      <c r="R31" s="1026"/>
      <c r="S31" s="1026"/>
      <c r="T31" s="1026"/>
      <c r="U31" s="1026"/>
      <c r="V31" s="1026">
        <v>169</v>
      </c>
      <c r="W31" s="1026"/>
      <c r="X31" s="1026"/>
      <c r="Y31" s="1026"/>
      <c r="Z31" s="1026"/>
      <c r="AA31" s="1026" t="s">
        <v>548</v>
      </c>
      <c r="AB31" s="1026"/>
      <c r="AC31" s="1026"/>
      <c r="AD31" s="1026"/>
      <c r="AE31" s="1027"/>
      <c r="AF31" s="1022" t="s">
        <v>122</v>
      </c>
      <c r="AG31" s="1023"/>
      <c r="AH31" s="1023"/>
      <c r="AI31" s="1023"/>
      <c r="AJ31" s="1024"/>
      <c r="AK31" s="967">
        <v>50</v>
      </c>
      <c r="AL31" s="958"/>
      <c r="AM31" s="958"/>
      <c r="AN31" s="958"/>
      <c r="AO31" s="958"/>
      <c r="AP31" s="958" t="s">
        <v>548</v>
      </c>
      <c r="AQ31" s="958"/>
      <c r="AR31" s="958"/>
      <c r="AS31" s="958"/>
      <c r="AT31" s="958"/>
      <c r="AU31" s="958" t="s">
        <v>548</v>
      </c>
      <c r="AV31" s="958"/>
      <c r="AW31" s="958"/>
      <c r="AX31" s="958"/>
      <c r="AY31" s="958"/>
      <c r="AZ31" s="1028" t="s">
        <v>548</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394</v>
      </c>
      <c r="C32" s="1018"/>
      <c r="D32" s="1018"/>
      <c r="E32" s="1018"/>
      <c r="F32" s="1018"/>
      <c r="G32" s="1018"/>
      <c r="H32" s="1018"/>
      <c r="I32" s="1018"/>
      <c r="J32" s="1018"/>
      <c r="K32" s="1018"/>
      <c r="L32" s="1018"/>
      <c r="M32" s="1018"/>
      <c r="N32" s="1018"/>
      <c r="O32" s="1018"/>
      <c r="P32" s="1019"/>
      <c r="Q32" s="1025">
        <v>950</v>
      </c>
      <c r="R32" s="1026"/>
      <c r="S32" s="1026"/>
      <c r="T32" s="1026"/>
      <c r="U32" s="1026"/>
      <c r="V32" s="1026">
        <v>174</v>
      </c>
      <c r="W32" s="1026"/>
      <c r="X32" s="1026"/>
      <c r="Y32" s="1026"/>
      <c r="Z32" s="1026"/>
      <c r="AA32" s="1026">
        <v>776</v>
      </c>
      <c r="AB32" s="1026"/>
      <c r="AC32" s="1026"/>
      <c r="AD32" s="1026"/>
      <c r="AE32" s="1027"/>
      <c r="AF32" s="1022">
        <v>776</v>
      </c>
      <c r="AG32" s="1023"/>
      <c r="AH32" s="1023"/>
      <c r="AI32" s="1023"/>
      <c r="AJ32" s="1024"/>
      <c r="AK32" s="967">
        <v>89</v>
      </c>
      <c r="AL32" s="958"/>
      <c r="AM32" s="958"/>
      <c r="AN32" s="958"/>
      <c r="AO32" s="958"/>
      <c r="AP32" s="958">
        <v>85</v>
      </c>
      <c r="AQ32" s="958"/>
      <c r="AR32" s="958"/>
      <c r="AS32" s="958"/>
      <c r="AT32" s="958"/>
      <c r="AU32" s="958">
        <v>84</v>
      </c>
      <c r="AV32" s="958"/>
      <c r="AW32" s="958"/>
      <c r="AX32" s="958"/>
      <c r="AY32" s="958"/>
      <c r="AZ32" s="1028" t="s">
        <v>548</v>
      </c>
      <c r="BA32" s="1028"/>
      <c r="BB32" s="1028"/>
      <c r="BC32" s="1028"/>
      <c r="BD32" s="1028"/>
      <c r="BE32" s="959" t="s">
        <v>395</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396</v>
      </c>
      <c r="C33" s="1018"/>
      <c r="D33" s="1018"/>
      <c r="E33" s="1018"/>
      <c r="F33" s="1018"/>
      <c r="G33" s="1018"/>
      <c r="H33" s="1018"/>
      <c r="I33" s="1018"/>
      <c r="J33" s="1018"/>
      <c r="K33" s="1018"/>
      <c r="L33" s="1018"/>
      <c r="M33" s="1018"/>
      <c r="N33" s="1018"/>
      <c r="O33" s="1018"/>
      <c r="P33" s="1019"/>
      <c r="Q33" s="1025">
        <v>550</v>
      </c>
      <c r="R33" s="1026"/>
      <c r="S33" s="1026"/>
      <c r="T33" s="1026"/>
      <c r="U33" s="1026"/>
      <c r="V33" s="1026">
        <v>237</v>
      </c>
      <c r="W33" s="1026"/>
      <c r="X33" s="1026"/>
      <c r="Y33" s="1026"/>
      <c r="Z33" s="1026"/>
      <c r="AA33" s="1026">
        <v>313</v>
      </c>
      <c r="AB33" s="1026"/>
      <c r="AC33" s="1026"/>
      <c r="AD33" s="1026"/>
      <c r="AE33" s="1027"/>
      <c r="AF33" s="1022">
        <v>313</v>
      </c>
      <c r="AG33" s="1023"/>
      <c r="AH33" s="1023"/>
      <c r="AI33" s="1023"/>
      <c r="AJ33" s="1024"/>
      <c r="AK33" s="967">
        <v>1032</v>
      </c>
      <c r="AL33" s="958"/>
      <c r="AM33" s="958"/>
      <c r="AN33" s="958"/>
      <c r="AO33" s="958"/>
      <c r="AP33" s="958">
        <v>2809</v>
      </c>
      <c r="AQ33" s="958"/>
      <c r="AR33" s="958"/>
      <c r="AS33" s="958"/>
      <c r="AT33" s="958"/>
      <c r="AU33" s="958">
        <v>2809</v>
      </c>
      <c r="AV33" s="958"/>
      <c r="AW33" s="958"/>
      <c r="AX33" s="958"/>
      <c r="AY33" s="958"/>
      <c r="AZ33" s="1028" t="s">
        <v>548</v>
      </c>
      <c r="BA33" s="1028"/>
      <c r="BB33" s="1028"/>
      <c r="BC33" s="1028"/>
      <c r="BD33" s="1028"/>
      <c r="BE33" s="959" t="s">
        <v>395</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378</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1139</v>
      </c>
      <c r="AG63" s="946"/>
      <c r="AH63" s="946"/>
      <c r="AI63" s="946"/>
      <c r="AJ63" s="1009"/>
      <c r="AK63" s="1010"/>
      <c r="AL63" s="950"/>
      <c r="AM63" s="950"/>
      <c r="AN63" s="950"/>
      <c r="AO63" s="950"/>
      <c r="AP63" s="946">
        <v>2894</v>
      </c>
      <c r="AQ63" s="946"/>
      <c r="AR63" s="946"/>
      <c r="AS63" s="946"/>
      <c r="AT63" s="946"/>
      <c r="AU63" s="946">
        <v>2893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401</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549</v>
      </c>
      <c r="C68" s="973"/>
      <c r="D68" s="973"/>
      <c r="E68" s="973"/>
      <c r="F68" s="973"/>
      <c r="G68" s="973"/>
      <c r="H68" s="973"/>
      <c r="I68" s="973"/>
      <c r="J68" s="973"/>
      <c r="K68" s="973"/>
      <c r="L68" s="973"/>
      <c r="M68" s="973"/>
      <c r="N68" s="973"/>
      <c r="O68" s="973"/>
      <c r="P68" s="974"/>
      <c r="Q68" s="975">
        <v>1496</v>
      </c>
      <c r="R68" s="969"/>
      <c r="S68" s="969"/>
      <c r="T68" s="969"/>
      <c r="U68" s="969"/>
      <c r="V68" s="969">
        <v>1452</v>
      </c>
      <c r="W68" s="969"/>
      <c r="X68" s="969"/>
      <c r="Y68" s="969"/>
      <c r="Z68" s="969"/>
      <c r="AA68" s="969">
        <v>44</v>
      </c>
      <c r="AB68" s="969"/>
      <c r="AC68" s="969"/>
      <c r="AD68" s="969"/>
      <c r="AE68" s="969"/>
      <c r="AF68" s="969">
        <v>44</v>
      </c>
      <c r="AG68" s="969"/>
      <c r="AH68" s="969"/>
      <c r="AI68" s="969"/>
      <c r="AJ68" s="969"/>
      <c r="AK68" s="969">
        <v>15</v>
      </c>
      <c r="AL68" s="969"/>
      <c r="AM68" s="969"/>
      <c r="AN68" s="969"/>
      <c r="AO68" s="969"/>
      <c r="AP68" s="969">
        <v>503</v>
      </c>
      <c r="AQ68" s="969"/>
      <c r="AR68" s="969"/>
      <c r="AS68" s="969"/>
      <c r="AT68" s="969"/>
      <c r="AU68" s="969">
        <v>503</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550</v>
      </c>
      <c r="C69" s="962"/>
      <c r="D69" s="962"/>
      <c r="E69" s="962"/>
      <c r="F69" s="962"/>
      <c r="G69" s="962"/>
      <c r="H69" s="962"/>
      <c r="I69" s="962"/>
      <c r="J69" s="962"/>
      <c r="K69" s="962"/>
      <c r="L69" s="962"/>
      <c r="M69" s="962"/>
      <c r="N69" s="962"/>
      <c r="O69" s="962"/>
      <c r="P69" s="963"/>
      <c r="Q69" s="964">
        <v>4388</v>
      </c>
      <c r="R69" s="958"/>
      <c r="S69" s="958"/>
      <c r="T69" s="958"/>
      <c r="U69" s="958"/>
      <c r="V69" s="958">
        <v>3798</v>
      </c>
      <c r="W69" s="958"/>
      <c r="X69" s="958"/>
      <c r="Y69" s="958"/>
      <c r="Z69" s="958"/>
      <c r="AA69" s="958">
        <v>590</v>
      </c>
      <c r="AB69" s="958"/>
      <c r="AC69" s="958"/>
      <c r="AD69" s="958"/>
      <c r="AE69" s="958"/>
      <c r="AF69" s="958">
        <v>590</v>
      </c>
      <c r="AG69" s="958"/>
      <c r="AH69" s="958"/>
      <c r="AI69" s="958"/>
      <c r="AJ69" s="958"/>
      <c r="AK69" s="958">
        <v>0</v>
      </c>
      <c r="AL69" s="958"/>
      <c r="AM69" s="958"/>
      <c r="AN69" s="958"/>
      <c r="AO69" s="958"/>
      <c r="AP69" s="958" t="s">
        <v>548</v>
      </c>
      <c r="AQ69" s="958"/>
      <c r="AR69" s="958"/>
      <c r="AS69" s="958"/>
      <c r="AT69" s="958"/>
      <c r="AU69" s="958" t="s">
        <v>548</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551</v>
      </c>
      <c r="C70" s="962"/>
      <c r="D70" s="962"/>
      <c r="E70" s="962"/>
      <c r="F70" s="962"/>
      <c r="G70" s="962"/>
      <c r="H70" s="962"/>
      <c r="I70" s="962"/>
      <c r="J70" s="962"/>
      <c r="K70" s="962"/>
      <c r="L70" s="962"/>
      <c r="M70" s="962"/>
      <c r="N70" s="962"/>
      <c r="O70" s="962"/>
      <c r="P70" s="963"/>
      <c r="Q70" s="964">
        <v>81</v>
      </c>
      <c r="R70" s="958"/>
      <c r="S70" s="958"/>
      <c r="T70" s="958"/>
      <c r="U70" s="958"/>
      <c r="V70" s="958">
        <v>77</v>
      </c>
      <c r="W70" s="958"/>
      <c r="X70" s="958"/>
      <c r="Y70" s="958"/>
      <c r="Z70" s="958"/>
      <c r="AA70" s="958">
        <v>4</v>
      </c>
      <c r="AB70" s="958"/>
      <c r="AC70" s="958"/>
      <c r="AD70" s="958"/>
      <c r="AE70" s="958"/>
      <c r="AF70" s="958">
        <v>4</v>
      </c>
      <c r="AG70" s="958"/>
      <c r="AH70" s="958"/>
      <c r="AI70" s="958"/>
      <c r="AJ70" s="958"/>
      <c r="AK70" s="958">
        <v>18</v>
      </c>
      <c r="AL70" s="958"/>
      <c r="AM70" s="958"/>
      <c r="AN70" s="958"/>
      <c r="AO70" s="958"/>
      <c r="AP70" s="958" t="s">
        <v>548</v>
      </c>
      <c r="AQ70" s="958"/>
      <c r="AR70" s="958"/>
      <c r="AS70" s="958"/>
      <c r="AT70" s="958"/>
      <c r="AU70" s="958" t="s">
        <v>548</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552</v>
      </c>
      <c r="C71" s="962"/>
      <c r="D71" s="962"/>
      <c r="E71" s="962"/>
      <c r="F71" s="962"/>
      <c r="G71" s="962"/>
      <c r="H71" s="962"/>
      <c r="I71" s="962"/>
      <c r="J71" s="962"/>
      <c r="K71" s="962"/>
      <c r="L71" s="962"/>
      <c r="M71" s="962"/>
      <c r="N71" s="962"/>
      <c r="O71" s="962"/>
      <c r="P71" s="963"/>
      <c r="Q71" s="964">
        <v>675</v>
      </c>
      <c r="R71" s="958"/>
      <c r="S71" s="958"/>
      <c r="T71" s="958"/>
      <c r="U71" s="958"/>
      <c r="V71" s="958">
        <v>592</v>
      </c>
      <c r="W71" s="958"/>
      <c r="X71" s="958"/>
      <c r="Y71" s="958"/>
      <c r="Z71" s="958"/>
      <c r="AA71" s="958">
        <v>83</v>
      </c>
      <c r="AB71" s="958"/>
      <c r="AC71" s="958"/>
      <c r="AD71" s="958"/>
      <c r="AE71" s="958"/>
      <c r="AF71" s="958">
        <v>83</v>
      </c>
      <c r="AG71" s="958"/>
      <c r="AH71" s="958"/>
      <c r="AI71" s="958"/>
      <c r="AJ71" s="958"/>
      <c r="AK71" s="958">
        <v>0</v>
      </c>
      <c r="AL71" s="958"/>
      <c r="AM71" s="958"/>
      <c r="AN71" s="958"/>
      <c r="AO71" s="958"/>
      <c r="AP71" s="958" t="s">
        <v>548</v>
      </c>
      <c r="AQ71" s="958"/>
      <c r="AR71" s="958"/>
      <c r="AS71" s="958"/>
      <c r="AT71" s="958"/>
      <c r="AU71" s="958" t="s">
        <v>548</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553</v>
      </c>
      <c r="C72" s="962"/>
      <c r="D72" s="962"/>
      <c r="E72" s="962"/>
      <c r="F72" s="962"/>
      <c r="G72" s="962"/>
      <c r="H72" s="962"/>
      <c r="I72" s="962"/>
      <c r="J72" s="962"/>
      <c r="K72" s="962"/>
      <c r="L72" s="962"/>
      <c r="M72" s="962"/>
      <c r="N72" s="962"/>
      <c r="O72" s="962"/>
      <c r="P72" s="963"/>
      <c r="Q72" s="964">
        <v>116727</v>
      </c>
      <c r="R72" s="958"/>
      <c r="S72" s="958"/>
      <c r="T72" s="958"/>
      <c r="U72" s="958"/>
      <c r="V72" s="958">
        <v>115370</v>
      </c>
      <c r="W72" s="958"/>
      <c r="X72" s="958"/>
      <c r="Y72" s="958"/>
      <c r="Z72" s="958"/>
      <c r="AA72" s="958">
        <v>1357</v>
      </c>
      <c r="AB72" s="958"/>
      <c r="AC72" s="958"/>
      <c r="AD72" s="958"/>
      <c r="AE72" s="958"/>
      <c r="AF72" s="958">
        <v>1357</v>
      </c>
      <c r="AG72" s="958"/>
      <c r="AH72" s="958"/>
      <c r="AI72" s="958"/>
      <c r="AJ72" s="958"/>
      <c r="AK72" s="958">
        <v>801</v>
      </c>
      <c r="AL72" s="958"/>
      <c r="AM72" s="958"/>
      <c r="AN72" s="958"/>
      <c r="AO72" s="958"/>
      <c r="AP72" s="958" t="s">
        <v>548</v>
      </c>
      <c r="AQ72" s="958"/>
      <c r="AR72" s="958"/>
      <c r="AS72" s="958"/>
      <c r="AT72" s="958"/>
      <c r="AU72" s="958" t="s">
        <v>548</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554</v>
      </c>
      <c r="C73" s="962"/>
      <c r="D73" s="962"/>
      <c r="E73" s="962"/>
      <c r="F73" s="962"/>
      <c r="G73" s="962"/>
      <c r="H73" s="962"/>
      <c r="I73" s="962"/>
      <c r="J73" s="962"/>
      <c r="K73" s="962"/>
      <c r="L73" s="962"/>
      <c r="M73" s="962"/>
      <c r="N73" s="962"/>
      <c r="O73" s="962"/>
      <c r="P73" s="963"/>
      <c r="Q73" s="964">
        <v>182</v>
      </c>
      <c r="R73" s="958"/>
      <c r="S73" s="958"/>
      <c r="T73" s="958"/>
      <c r="U73" s="958"/>
      <c r="V73" s="958">
        <v>175</v>
      </c>
      <c r="W73" s="958"/>
      <c r="X73" s="958"/>
      <c r="Y73" s="958"/>
      <c r="Z73" s="958"/>
      <c r="AA73" s="958">
        <v>7</v>
      </c>
      <c r="AB73" s="958"/>
      <c r="AC73" s="958"/>
      <c r="AD73" s="958"/>
      <c r="AE73" s="958"/>
      <c r="AF73" s="958">
        <v>7</v>
      </c>
      <c r="AG73" s="958"/>
      <c r="AH73" s="958"/>
      <c r="AI73" s="958"/>
      <c r="AJ73" s="958"/>
      <c r="AK73" s="958">
        <v>25</v>
      </c>
      <c r="AL73" s="958"/>
      <c r="AM73" s="958"/>
      <c r="AN73" s="958"/>
      <c r="AO73" s="958"/>
      <c r="AP73" s="958" t="s">
        <v>548</v>
      </c>
      <c r="AQ73" s="958"/>
      <c r="AR73" s="958"/>
      <c r="AS73" s="958"/>
      <c r="AT73" s="958"/>
      <c r="AU73" s="958" t="s">
        <v>548</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555</v>
      </c>
      <c r="C74" s="962"/>
      <c r="D74" s="962"/>
      <c r="E74" s="962"/>
      <c r="F74" s="962"/>
      <c r="G74" s="962"/>
      <c r="H74" s="962"/>
      <c r="I74" s="962"/>
      <c r="J74" s="962"/>
      <c r="K74" s="962"/>
      <c r="L74" s="962"/>
      <c r="M74" s="962"/>
      <c r="N74" s="962"/>
      <c r="O74" s="962"/>
      <c r="P74" s="963"/>
      <c r="Q74" s="964">
        <v>1079</v>
      </c>
      <c r="R74" s="958"/>
      <c r="S74" s="958"/>
      <c r="T74" s="958"/>
      <c r="U74" s="958"/>
      <c r="V74" s="958">
        <v>1078</v>
      </c>
      <c r="W74" s="958"/>
      <c r="X74" s="958"/>
      <c r="Y74" s="958"/>
      <c r="Z74" s="958"/>
      <c r="AA74" s="958">
        <v>1</v>
      </c>
      <c r="AB74" s="958"/>
      <c r="AC74" s="958"/>
      <c r="AD74" s="958"/>
      <c r="AE74" s="958"/>
      <c r="AF74" s="958">
        <v>1</v>
      </c>
      <c r="AG74" s="958"/>
      <c r="AH74" s="958"/>
      <c r="AI74" s="958"/>
      <c r="AJ74" s="958"/>
      <c r="AK74" s="958">
        <v>597</v>
      </c>
      <c r="AL74" s="958"/>
      <c r="AM74" s="958"/>
      <c r="AN74" s="958"/>
      <c r="AO74" s="958"/>
      <c r="AP74" s="958" t="s">
        <v>548</v>
      </c>
      <c r="AQ74" s="958"/>
      <c r="AR74" s="958"/>
      <c r="AS74" s="958"/>
      <c r="AT74" s="958"/>
      <c r="AU74" s="958" t="s">
        <v>548</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556</v>
      </c>
      <c r="C75" s="962"/>
      <c r="D75" s="962"/>
      <c r="E75" s="962"/>
      <c r="F75" s="962"/>
      <c r="G75" s="962"/>
      <c r="H75" s="962"/>
      <c r="I75" s="962"/>
      <c r="J75" s="962"/>
      <c r="K75" s="962"/>
      <c r="L75" s="962"/>
      <c r="M75" s="962"/>
      <c r="N75" s="962"/>
      <c r="O75" s="962"/>
      <c r="P75" s="963"/>
      <c r="Q75" s="965">
        <v>911</v>
      </c>
      <c r="R75" s="966"/>
      <c r="S75" s="966"/>
      <c r="T75" s="966"/>
      <c r="U75" s="967"/>
      <c r="V75" s="968">
        <v>863</v>
      </c>
      <c r="W75" s="966"/>
      <c r="X75" s="966"/>
      <c r="Y75" s="966"/>
      <c r="Z75" s="967"/>
      <c r="AA75" s="968">
        <v>48</v>
      </c>
      <c r="AB75" s="966"/>
      <c r="AC75" s="966"/>
      <c r="AD75" s="966"/>
      <c r="AE75" s="967"/>
      <c r="AF75" s="968">
        <v>48</v>
      </c>
      <c r="AG75" s="966"/>
      <c r="AH75" s="966"/>
      <c r="AI75" s="966"/>
      <c r="AJ75" s="967"/>
      <c r="AK75" s="968">
        <v>0</v>
      </c>
      <c r="AL75" s="966"/>
      <c r="AM75" s="966"/>
      <c r="AN75" s="966"/>
      <c r="AO75" s="967"/>
      <c r="AP75" s="968">
        <v>6517</v>
      </c>
      <c r="AQ75" s="966"/>
      <c r="AR75" s="966"/>
      <c r="AS75" s="966"/>
      <c r="AT75" s="967"/>
      <c r="AU75" s="968">
        <v>6517</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378</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2134</v>
      </c>
      <c r="AG88" s="946"/>
      <c r="AH88" s="946"/>
      <c r="AI88" s="946"/>
      <c r="AJ88" s="946"/>
      <c r="AK88" s="950"/>
      <c r="AL88" s="950"/>
      <c r="AM88" s="950"/>
      <c r="AN88" s="950"/>
      <c r="AO88" s="950"/>
      <c r="AP88" s="946">
        <v>7020</v>
      </c>
      <c r="AQ88" s="946"/>
      <c r="AR88" s="946"/>
      <c r="AS88" s="946"/>
      <c r="AT88" s="946"/>
      <c r="AU88" s="946">
        <v>7020</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52</v>
      </c>
      <c r="CS102" s="940"/>
      <c r="CT102" s="940"/>
      <c r="CU102" s="940"/>
      <c r="CV102" s="941"/>
      <c r="CW102" s="939">
        <v>2</v>
      </c>
      <c r="CX102" s="940"/>
      <c r="CY102" s="940"/>
      <c r="CZ102" s="940"/>
      <c r="DA102" s="941"/>
      <c r="DB102" s="939">
        <v>177</v>
      </c>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320406</v>
      </c>
      <c r="AB110" s="876"/>
      <c r="AC110" s="876"/>
      <c r="AD110" s="876"/>
      <c r="AE110" s="877"/>
      <c r="AF110" s="878">
        <v>324426</v>
      </c>
      <c r="AG110" s="876"/>
      <c r="AH110" s="876"/>
      <c r="AI110" s="876"/>
      <c r="AJ110" s="877"/>
      <c r="AK110" s="878">
        <v>301107</v>
      </c>
      <c r="AL110" s="876"/>
      <c r="AM110" s="876"/>
      <c r="AN110" s="876"/>
      <c r="AO110" s="877"/>
      <c r="AP110" s="879">
        <v>3.4</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3751250</v>
      </c>
      <c r="BR110" s="829"/>
      <c r="BS110" s="829"/>
      <c r="BT110" s="829"/>
      <c r="BU110" s="829"/>
      <c r="BV110" s="829">
        <v>3464520</v>
      </c>
      <c r="BW110" s="829"/>
      <c r="BX110" s="829"/>
      <c r="BY110" s="829"/>
      <c r="BZ110" s="829"/>
      <c r="CA110" s="829">
        <v>3199372</v>
      </c>
      <c r="CB110" s="829"/>
      <c r="CC110" s="829"/>
      <c r="CD110" s="829"/>
      <c r="CE110" s="829"/>
      <c r="CF110" s="853">
        <v>36.1</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3786262</v>
      </c>
      <c r="BR112" s="804"/>
      <c r="BS112" s="804"/>
      <c r="BT112" s="804"/>
      <c r="BU112" s="804"/>
      <c r="BV112" s="804">
        <v>3301987</v>
      </c>
      <c r="BW112" s="804"/>
      <c r="BX112" s="804"/>
      <c r="BY112" s="804"/>
      <c r="BZ112" s="804"/>
      <c r="CA112" s="804">
        <v>2892769</v>
      </c>
      <c r="CB112" s="804"/>
      <c r="CC112" s="804"/>
      <c r="CD112" s="804"/>
      <c r="CE112" s="804"/>
      <c r="CF112" s="862">
        <v>32.6</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558057</v>
      </c>
      <c r="AB113" s="906"/>
      <c r="AC113" s="906"/>
      <c r="AD113" s="906"/>
      <c r="AE113" s="907"/>
      <c r="AF113" s="908">
        <v>546853</v>
      </c>
      <c r="AG113" s="906"/>
      <c r="AH113" s="906"/>
      <c r="AI113" s="906"/>
      <c r="AJ113" s="907"/>
      <c r="AK113" s="908">
        <v>515045</v>
      </c>
      <c r="AL113" s="906"/>
      <c r="AM113" s="906"/>
      <c r="AN113" s="906"/>
      <c r="AO113" s="907"/>
      <c r="AP113" s="909">
        <v>5.8</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1283870</v>
      </c>
      <c r="BR113" s="804"/>
      <c r="BS113" s="804"/>
      <c r="BT113" s="804"/>
      <c r="BU113" s="804"/>
      <c r="BV113" s="804">
        <v>1410869</v>
      </c>
      <c r="BW113" s="804"/>
      <c r="BX113" s="804"/>
      <c r="BY113" s="804"/>
      <c r="BZ113" s="804"/>
      <c r="CA113" s="804">
        <v>1362499</v>
      </c>
      <c r="CB113" s="804"/>
      <c r="CC113" s="804"/>
      <c r="CD113" s="804"/>
      <c r="CE113" s="804"/>
      <c r="CF113" s="862">
        <v>15.4</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28246</v>
      </c>
      <c r="AB114" s="767"/>
      <c r="AC114" s="767"/>
      <c r="AD114" s="767"/>
      <c r="AE114" s="768"/>
      <c r="AF114" s="769">
        <v>32739</v>
      </c>
      <c r="AG114" s="767"/>
      <c r="AH114" s="767"/>
      <c r="AI114" s="767"/>
      <c r="AJ114" s="768"/>
      <c r="AK114" s="769">
        <v>65075</v>
      </c>
      <c r="AL114" s="767"/>
      <c r="AM114" s="767"/>
      <c r="AN114" s="767"/>
      <c r="AO114" s="768"/>
      <c r="AP114" s="811">
        <v>0.7</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166765</v>
      </c>
      <c r="BR114" s="804"/>
      <c r="BS114" s="804"/>
      <c r="BT114" s="804"/>
      <c r="BU114" s="804"/>
      <c r="BV114" s="804">
        <v>97530</v>
      </c>
      <c r="BW114" s="804"/>
      <c r="BX114" s="804"/>
      <c r="BY114" s="804"/>
      <c r="BZ114" s="804"/>
      <c r="CA114" s="804">
        <v>54696</v>
      </c>
      <c r="CB114" s="804"/>
      <c r="CC114" s="804"/>
      <c r="CD114" s="804"/>
      <c r="CE114" s="804"/>
      <c r="CF114" s="862">
        <v>0.6</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v>33000</v>
      </c>
      <c r="BR115" s="804"/>
      <c r="BS115" s="804"/>
      <c r="BT115" s="804"/>
      <c r="BU115" s="804"/>
      <c r="BV115" s="804">
        <v>33000</v>
      </c>
      <c r="BW115" s="804"/>
      <c r="BX115" s="804"/>
      <c r="BY115" s="804"/>
      <c r="BZ115" s="804"/>
      <c r="CA115" s="804">
        <v>30000</v>
      </c>
      <c r="CB115" s="804"/>
      <c r="CC115" s="804"/>
      <c r="CD115" s="804"/>
      <c r="CE115" s="804"/>
      <c r="CF115" s="862">
        <v>0.3</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906709</v>
      </c>
      <c r="AB117" s="890"/>
      <c r="AC117" s="890"/>
      <c r="AD117" s="890"/>
      <c r="AE117" s="891"/>
      <c r="AF117" s="892">
        <v>904018</v>
      </c>
      <c r="AG117" s="890"/>
      <c r="AH117" s="890"/>
      <c r="AI117" s="890"/>
      <c r="AJ117" s="891"/>
      <c r="AK117" s="892">
        <v>881227</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443</v>
      </c>
      <c r="BP119" s="865"/>
      <c r="BQ119" s="866">
        <v>9021147</v>
      </c>
      <c r="BR119" s="832"/>
      <c r="BS119" s="832"/>
      <c r="BT119" s="832"/>
      <c r="BU119" s="832"/>
      <c r="BV119" s="832">
        <v>8307906</v>
      </c>
      <c r="BW119" s="832"/>
      <c r="BX119" s="832"/>
      <c r="BY119" s="832"/>
      <c r="BZ119" s="832"/>
      <c r="CA119" s="832">
        <v>7539336</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5543067</v>
      </c>
      <c r="BR120" s="829"/>
      <c r="BS120" s="829"/>
      <c r="BT120" s="829"/>
      <c r="BU120" s="829"/>
      <c r="BV120" s="829">
        <v>6538246</v>
      </c>
      <c r="BW120" s="829"/>
      <c r="BX120" s="829"/>
      <c r="BY120" s="829"/>
      <c r="BZ120" s="829"/>
      <c r="CA120" s="829">
        <v>7876325</v>
      </c>
      <c r="CB120" s="829"/>
      <c r="CC120" s="829"/>
      <c r="CD120" s="829"/>
      <c r="CE120" s="829"/>
      <c r="CF120" s="853">
        <v>88.9</v>
      </c>
      <c r="CG120" s="854"/>
      <c r="CH120" s="854"/>
      <c r="CI120" s="854"/>
      <c r="CJ120" s="854"/>
      <c r="CK120" s="855" t="s">
        <v>447</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2809153</v>
      </c>
      <c r="DR120" s="829"/>
      <c r="DS120" s="829"/>
      <c r="DT120" s="829"/>
      <c r="DU120" s="829"/>
      <c r="DV120" s="830">
        <v>31.7</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83616</v>
      </c>
      <c r="DR121" s="804"/>
      <c r="DS121" s="804"/>
      <c r="DT121" s="804"/>
      <c r="DU121" s="804"/>
      <c r="DV121" s="781">
        <v>0.9</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4696286</v>
      </c>
      <c r="BR122" s="832"/>
      <c r="BS122" s="832"/>
      <c r="BT122" s="832"/>
      <c r="BU122" s="832"/>
      <c r="BV122" s="832">
        <v>4253604</v>
      </c>
      <c r="BW122" s="832"/>
      <c r="BX122" s="832"/>
      <c r="BY122" s="832"/>
      <c r="BZ122" s="832"/>
      <c r="CA122" s="832">
        <v>4092543</v>
      </c>
      <c r="CB122" s="832"/>
      <c r="CC122" s="832"/>
      <c r="CD122" s="832"/>
      <c r="CE122" s="832"/>
      <c r="CF122" s="833">
        <v>46.2</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451</v>
      </c>
      <c r="BP123" s="865"/>
      <c r="BQ123" s="819">
        <v>10239353</v>
      </c>
      <c r="BR123" s="820"/>
      <c r="BS123" s="820"/>
      <c r="BT123" s="820"/>
      <c r="BU123" s="820"/>
      <c r="BV123" s="820">
        <v>10791850</v>
      </c>
      <c r="BW123" s="820"/>
      <c r="BX123" s="820"/>
      <c r="BY123" s="820"/>
      <c r="BZ123" s="820"/>
      <c r="CA123" s="820">
        <v>11968868</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3786262</v>
      </c>
      <c r="DH124" s="751"/>
      <c r="DI124" s="751"/>
      <c r="DJ124" s="751"/>
      <c r="DK124" s="752"/>
      <c r="DL124" s="753">
        <v>3301987</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12852</v>
      </c>
      <c r="AB128" s="788"/>
      <c r="AC128" s="788"/>
      <c r="AD128" s="788"/>
      <c r="AE128" s="789"/>
      <c r="AF128" s="790">
        <v>19999</v>
      </c>
      <c r="AG128" s="788"/>
      <c r="AH128" s="788"/>
      <c r="AI128" s="788"/>
      <c r="AJ128" s="789"/>
      <c r="AK128" s="790">
        <v>13168</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13.45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v>33000</v>
      </c>
      <c r="DH128" s="778"/>
      <c r="DI128" s="778"/>
      <c r="DJ128" s="778"/>
      <c r="DK128" s="778"/>
      <c r="DL128" s="778">
        <v>33000</v>
      </c>
      <c r="DM128" s="778"/>
      <c r="DN128" s="778"/>
      <c r="DO128" s="778"/>
      <c r="DP128" s="778"/>
      <c r="DQ128" s="778">
        <v>30000</v>
      </c>
      <c r="DR128" s="778"/>
      <c r="DS128" s="778"/>
      <c r="DT128" s="778"/>
      <c r="DU128" s="778"/>
      <c r="DV128" s="779">
        <v>0.3</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6770595</v>
      </c>
      <c r="AB129" s="767"/>
      <c r="AC129" s="767"/>
      <c r="AD129" s="767"/>
      <c r="AE129" s="768"/>
      <c r="AF129" s="769">
        <v>6307011</v>
      </c>
      <c r="AG129" s="767"/>
      <c r="AH129" s="767"/>
      <c r="AI129" s="767"/>
      <c r="AJ129" s="768"/>
      <c r="AK129" s="769">
        <v>9350943</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18.45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548438</v>
      </c>
      <c r="AB130" s="767"/>
      <c r="AC130" s="767"/>
      <c r="AD130" s="767"/>
      <c r="AE130" s="768"/>
      <c r="AF130" s="769">
        <v>532406</v>
      </c>
      <c r="AG130" s="767"/>
      <c r="AH130" s="767"/>
      <c r="AI130" s="767"/>
      <c r="AJ130" s="768"/>
      <c r="AK130" s="769">
        <v>490148</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5.3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6222157</v>
      </c>
      <c r="AB131" s="751"/>
      <c r="AC131" s="751"/>
      <c r="AD131" s="751"/>
      <c r="AE131" s="752"/>
      <c r="AF131" s="753">
        <v>5774605</v>
      </c>
      <c r="AG131" s="751"/>
      <c r="AH131" s="751"/>
      <c r="AI131" s="751"/>
      <c r="AJ131" s="752"/>
      <c r="AK131" s="753">
        <v>8860795</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5.5514349770000004</v>
      </c>
      <c r="AB132" s="732"/>
      <c r="AC132" s="732"/>
      <c r="AD132" s="732"/>
      <c r="AE132" s="733"/>
      <c r="AF132" s="734">
        <v>6.0889532700000002</v>
      </c>
      <c r="AG132" s="732"/>
      <c r="AH132" s="732"/>
      <c r="AI132" s="732"/>
      <c r="AJ132" s="733"/>
      <c r="AK132" s="734">
        <v>4.264978481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7.2</v>
      </c>
      <c r="AB133" s="711"/>
      <c r="AC133" s="711"/>
      <c r="AD133" s="711"/>
      <c r="AE133" s="712"/>
      <c r="AF133" s="710">
        <v>6.5</v>
      </c>
      <c r="AG133" s="711"/>
      <c r="AH133" s="711"/>
      <c r="AI133" s="711"/>
      <c r="AJ133" s="712"/>
      <c r="AK133" s="710">
        <v>5.3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6tbH807J3r1tCcLpFTJMqIa8yqy8IH39Onh//w/fSeEM+7CqlknrNNM2tGuzPDS7o4VptvPbwCwE+SLSwxJCuw==" saltValue="SiTg4uWuM+1sz8GNcVGVo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qtyeJ7zGSjgaEvB2bW+iojDVPKLBbqAIwSQvz7SGrKJ6oZFfIPaVwtiyhCh9h276751fyCcOwCSv/tj9AYAmUw==" saltValue="PghzsXJhK1GCh4Ns/MBA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2oy8/UMtDL5HKT1Hw6xlOxpRdBuU/BXs5PPBFCac8O4B5ZkXwurLD+3l+lQ1YHqK27OPSCwgAG7JeavK65ESw==" saltValue="fcaSILr9guCGg9tgaQTsf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2" x14ac:dyDescent="0.2">
      <c r="A8" s="247"/>
      <c r="AK8" s="256"/>
      <c r="AL8" s="257"/>
      <c r="AM8" s="257"/>
      <c r="AN8" s="258"/>
      <c r="AO8" s="1106"/>
      <c r="AP8" s="259" t="s">
        <v>482</v>
      </c>
      <c r="AQ8" s="260" t="s">
        <v>483</v>
      </c>
      <c r="AR8" s="261" t="s">
        <v>484</v>
      </c>
    </row>
    <row r="9" spans="1:46" ht="13.2" x14ac:dyDescent="0.2">
      <c r="A9" s="247"/>
      <c r="AK9" s="1117" t="s">
        <v>485</v>
      </c>
      <c r="AL9" s="1118"/>
      <c r="AM9" s="1118"/>
      <c r="AN9" s="1119"/>
      <c r="AO9" s="262">
        <v>1767193</v>
      </c>
      <c r="AP9" s="262">
        <v>185163</v>
      </c>
      <c r="AQ9" s="263">
        <v>120794</v>
      </c>
      <c r="AR9" s="264">
        <v>53.3</v>
      </c>
    </row>
    <row r="10" spans="1:46" ht="13.5" customHeight="1" x14ac:dyDescent="0.2">
      <c r="A10" s="247"/>
      <c r="AK10" s="1117" t="s">
        <v>486</v>
      </c>
      <c r="AL10" s="1118"/>
      <c r="AM10" s="1118"/>
      <c r="AN10" s="1119"/>
      <c r="AO10" s="265">
        <v>230046</v>
      </c>
      <c r="AP10" s="265">
        <v>24104</v>
      </c>
      <c r="AQ10" s="266">
        <v>16294</v>
      </c>
      <c r="AR10" s="267">
        <v>47.9</v>
      </c>
    </row>
    <row r="11" spans="1:46" ht="13.5" customHeight="1" x14ac:dyDescent="0.2">
      <c r="A11" s="247"/>
      <c r="AK11" s="1117" t="s">
        <v>487</v>
      </c>
      <c r="AL11" s="1118"/>
      <c r="AM11" s="1118"/>
      <c r="AN11" s="1119"/>
      <c r="AO11" s="265">
        <v>37241</v>
      </c>
      <c r="AP11" s="265">
        <v>3902</v>
      </c>
      <c r="AQ11" s="266">
        <v>1928</v>
      </c>
      <c r="AR11" s="267">
        <v>102.4</v>
      </c>
    </row>
    <row r="12" spans="1:46" ht="13.5" customHeight="1" x14ac:dyDescent="0.2">
      <c r="A12" s="247"/>
      <c r="AK12" s="1117" t="s">
        <v>488</v>
      </c>
      <c r="AL12" s="1118"/>
      <c r="AM12" s="1118"/>
      <c r="AN12" s="1119"/>
      <c r="AO12" s="265" t="s">
        <v>489</v>
      </c>
      <c r="AP12" s="265" t="s">
        <v>489</v>
      </c>
      <c r="AQ12" s="266">
        <v>20</v>
      </c>
      <c r="AR12" s="267" t="s">
        <v>489</v>
      </c>
    </row>
    <row r="13" spans="1:46" ht="13.5" customHeight="1" x14ac:dyDescent="0.2">
      <c r="A13" s="247"/>
      <c r="AK13" s="1117" t="s">
        <v>490</v>
      </c>
      <c r="AL13" s="1118"/>
      <c r="AM13" s="1118"/>
      <c r="AN13" s="1119"/>
      <c r="AO13" s="265">
        <v>85917</v>
      </c>
      <c r="AP13" s="265">
        <v>9002</v>
      </c>
      <c r="AQ13" s="266">
        <v>4630</v>
      </c>
      <c r="AR13" s="267">
        <v>94.4</v>
      </c>
    </row>
    <row r="14" spans="1:46" ht="13.5" customHeight="1" x14ac:dyDescent="0.2">
      <c r="A14" s="247"/>
      <c r="AK14" s="1117" t="s">
        <v>491</v>
      </c>
      <c r="AL14" s="1118"/>
      <c r="AM14" s="1118"/>
      <c r="AN14" s="1119"/>
      <c r="AO14" s="265">
        <v>79533</v>
      </c>
      <c r="AP14" s="265">
        <v>8333</v>
      </c>
      <c r="AQ14" s="266">
        <v>2459</v>
      </c>
      <c r="AR14" s="267">
        <v>238.9</v>
      </c>
    </row>
    <row r="15" spans="1:46" ht="13.5" customHeight="1" x14ac:dyDescent="0.2">
      <c r="A15" s="247"/>
      <c r="AK15" s="1120" t="s">
        <v>492</v>
      </c>
      <c r="AL15" s="1121"/>
      <c r="AM15" s="1121"/>
      <c r="AN15" s="1122"/>
      <c r="AO15" s="265">
        <v>-116460</v>
      </c>
      <c r="AP15" s="265">
        <v>-12202</v>
      </c>
      <c r="AQ15" s="266">
        <v>-7108</v>
      </c>
      <c r="AR15" s="267">
        <v>71.7</v>
      </c>
    </row>
    <row r="16" spans="1:46" ht="13.2" x14ac:dyDescent="0.2">
      <c r="A16" s="247"/>
      <c r="AK16" s="1120" t="s">
        <v>177</v>
      </c>
      <c r="AL16" s="1121"/>
      <c r="AM16" s="1121"/>
      <c r="AN16" s="1122"/>
      <c r="AO16" s="265">
        <v>2083470</v>
      </c>
      <c r="AP16" s="265">
        <v>218302</v>
      </c>
      <c r="AQ16" s="266">
        <v>139017</v>
      </c>
      <c r="AR16" s="267">
        <v>57</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23" t="s">
        <v>497</v>
      </c>
      <c r="AL21" s="1124"/>
      <c r="AM21" s="1124"/>
      <c r="AN21" s="1125"/>
      <c r="AO21" s="277">
        <v>18.02</v>
      </c>
      <c r="AP21" s="278">
        <v>11.1</v>
      </c>
      <c r="AQ21" s="279">
        <v>6.92</v>
      </c>
      <c r="AS21" s="280"/>
      <c r="AT21" s="276"/>
    </row>
    <row r="22" spans="1:46" s="248" customFormat="1" ht="13.2" x14ac:dyDescent="0.2">
      <c r="A22" s="276"/>
      <c r="AK22" s="1123" t="s">
        <v>498</v>
      </c>
      <c r="AL22" s="1124"/>
      <c r="AM22" s="1124"/>
      <c r="AN22" s="1125"/>
      <c r="AO22" s="281">
        <v>92.3</v>
      </c>
      <c r="AP22" s="282">
        <v>96.5</v>
      </c>
      <c r="AQ22" s="283">
        <v>-4.2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2"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301107</v>
      </c>
      <c r="AP32" s="291">
        <v>31549</v>
      </c>
      <c r="AQ32" s="292">
        <v>62408</v>
      </c>
      <c r="AR32" s="293">
        <v>-49.4</v>
      </c>
    </row>
    <row r="33" spans="1:46" ht="13.5" customHeight="1" x14ac:dyDescent="0.2">
      <c r="A33" s="247"/>
      <c r="AK33" s="1107" t="s">
        <v>503</v>
      </c>
      <c r="AL33" s="1108"/>
      <c r="AM33" s="1108"/>
      <c r="AN33" s="1109"/>
      <c r="AO33" s="291" t="s">
        <v>489</v>
      </c>
      <c r="AP33" s="291" t="s">
        <v>489</v>
      </c>
      <c r="AQ33" s="292" t="s">
        <v>489</v>
      </c>
      <c r="AR33" s="293" t="s">
        <v>489</v>
      </c>
    </row>
    <row r="34" spans="1:46" ht="27" customHeight="1" x14ac:dyDescent="0.2">
      <c r="A34" s="247"/>
      <c r="AK34" s="1107" t="s">
        <v>504</v>
      </c>
      <c r="AL34" s="1108"/>
      <c r="AM34" s="1108"/>
      <c r="AN34" s="1109"/>
      <c r="AO34" s="291" t="s">
        <v>489</v>
      </c>
      <c r="AP34" s="291" t="s">
        <v>489</v>
      </c>
      <c r="AQ34" s="292">
        <v>4</v>
      </c>
      <c r="AR34" s="293" t="s">
        <v>489</v>
      </c>
    </row>
    <row r="35" spans="1:46" ht="27" customHeight="1" x14ac:dyDescent="0.2">
      <c r="A35" s="247"/>
      <c r="AK35" s="1107" t="s">
        <v>505</v>
      </c>
      <c r="AL35" s="1108"/>
      <c r="AM35" s="1108"/>
      <c r="AN35" s="1109"/>
      <c r="AO35" s="291">
        <v>515045</v>
      </c>
      <c r="AP35" s="291">
        <v>53965</v>
      </c>
      <c r="AQ35" s="292">
        <v>14219</v>
      </c>
      <c r="AR35" s="293">
        <v>279.5</v>
      </c>
    </row>
    <row r="36" spans="1:46" ht="27" customHeight="1" x14ac:dyDescent="0.2">
      <c r="A36" s="247"/>
      <c r="AK36" s="1107" t="s">
        <v>506</v>
      </c>
      <c r="AL36" s="1108"/>
      <c r="AM36" s="1108"/>
      <c r="AN36" s="1109"/>
      <c r="AO36" s="291">
        <v>65075</v>
      </c>
      <c r="AP36" s="291">
        <v>6818</v>
      </c>
      <c r="AQ36" s="292">
        <v>4004</v>
      </c>
      <c r="AR36" s="293">
        <v>70.3</v>
      </c>
    </row>
    <row r="37" spans="1:46" ht="13.5" customHeight="1" x14ac:dyDescent="0.2">
      <c r="A37" s="247"/>
      <c r="AK37" s="1107" t="s">
        <v>507</v>
      </c>
      <c r="AL37" s="1108"/>
      <c r="AM37" s="1108"/>
      <c r="AN37" s="1109"/>
      <c r="AO37" s="291" t="s">
        <v>489</v>
      </c>
      <c r="AP37" s="291" t="s">
        <v>489</v>
      </c>
      <c r="AQ37" s="292">
        <v>309</v>
      </c>
      <c r="AR37" s="293" t="s">
        <v>489</v>
      </c>
    </row>
    <row r="38" spans="1:46" ht="27" customHeight="1" x14ac:dyDescent="0.2">
      <c r="A38" s="247"/>
      <c r="AK38" s="1110" t="s">
        <v>508</v>
      </c>
      <c r="AL38" s="1111"/>
      <c r="AM38" s="1111"/>
      <c r="AN38" s="1112"/>
      <c r="AO38" s="294" t="s">
        <v>489</v>
      </c>
      <c r="AP38" s="294" t="s">
        <v>489</v>
      </c>
      <c r="AQ38" s="295">
        <v>4</v>
      </c>
      <c r="AR38" s="283" t="s">
        <v>489</v>
      </c>
      <c r="AS38" s="290"/>
    </row>
    <row r="39" spans="1:46" ht="13.2" x14ac:dyDescent="0.2">
      <c r="A39" s="247"/>
      <c r="AK39" s="1110" t="s">
        <v>509</v>
      </c>
      <c r="AL39" s="1111"/>
      <c r="AM39" s="1111"/>
      <c r="AN39" s="1112"/>
      <c r="AO39" s="291">
        <v>-13168</v>
      </c>
      <c r="AP39" s="291">
        <v>-1380</v>
      </c>
      <c r="AQ39" s="292">
        <v>-2554</v>
      </c>
      <c r="AR39" s="293">
        <v>-46</v>
      </c>
      <c r="AS39" s="290"/>
    </row>
    <row r="40" spans="1:46" ht="27" customHeight="1" x14ac:dyDescent="0.2">
      <c r="A40" s="247"/>
      <c r="AK40" s="1107" t="s">
        <v>510</v>
      </c>
      <c r="AL40" s="1108"/>
      <c r="AM40" s="1108"/>
      <c r="AN40" s="1109"/>
      <c r="AO40" s="291">
        <v>-490148</v>
      </c>
      <c r="AP40" s="291">
        <v>-51357</v>
      </c>
      <c r="AQ40" s="292">
        <v>-52280</v>
      </c>
      <c r="AR40" s="293">
        <v>-1.8</v>
      </c>
      <c r="AS40" s="290"/>
    </row>
    <row r="41" spans="1:46" ht="13.2" x14ac:dyDescent="0.2">
      <c r="A41" s="247"/>
      <c r="AK41" s="1113" t="s">
        <v>287</v>
      </c>
      <c r="AL41" s="1114"/>
      <c r="AM41" s="1114"/>
      <c r="AN41" s="1115"/>
      <c r="AO41" s="291">
        <v>377911</v>
      </c>
      <c r="AP41" s="291">
        <v>39597</v>
      </c>
      <c r="AQ41" s="292">
        <v>26115</v>
      </c>
      <c r="AR41" s="293">
        <v>51.6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2" x14ac:dyDescent="0.2">
      <c r="A50" s="247"/>
      <c r="AK50" s="305"/>
      <c r="AL50" s="306"/>
      <c r="AM50" s="1101"/>
      <c r="AN50" s="307" t="s">
        <v>514</v>
      </c>
      <c r="AO50" s="308" t="s">
        <v>515</v>
      </c>
      <c r="AP50" s="309" t="s">
        <v>516</v>
      </c>
      <c r="AQ50" s="310" t="s">
        <v>517</v>
      </c>
      <c r="AR50" s="311" t="s">
        <v>518</v>
      </c>
    </row>
    <row r="51" spans="1:44" ht="13.2" x14ac:dyDescent="0.2">
      <c r="A51" s="247"/>
      <c r="AK51" s="303" t="s">
        <v>519</v>
      </c>
      <c r="AL51" s="304"/>
      <c r="AM51" s="312">
        <v>3268477</v>
      </c>
      <c r="AN51" s="313">
        <v>319406</v>
      </c>
      <c r="AO51" s="314">
        <v>7.1</v>
      </c>
      <c r="AP51" s="315">
        <v>117234</v>
      </c>
      <c r="AQ51" s="316">
        <v>13.4</v>
      </c>
      <c r="AR51" s="317">
        <v>-6.3</v>
      </c>
    </row>
    <row r="52" spans="1:44" ht="13.2" x14ac:dyDescent="0.2">
      <c r="A52" s="247"/>
      <c r="AK52" s="318"/>
      <c r="AL52" s="319" t="s">
        <v>520</v>
      </c>
      <c r="AM52" s="320">
        <v>1810853</v>
      </c>
      <c r="AN52" s="321">
        <v>176962</v>
      </c>
      <c r="AO52" s="322">
        <v>-19.100000000000001</v>
      </c>
      <c r="AP52" s="323">
        <v>59796</v>
      </c>
      <c r="AQ52" s="324">
        <v>16.600000000000001</v>
      </c>
      <c r="AR52" s="325">
        <v>-35.700000000000003</v>
      </c>
    </row>
    <row r="53" spans="1:44" ht="13.2" x14ac:dyDescent="0.2">
      <c r="A53" s="247"/>
      <c r="AK53" s="303" t="s">
        <v>521</v>
      </c>
      <c r="AL53" s="304"/>
      <c r="AM53" s="312">
        <v>4097888</v>
      </c>
      <c r="AN53" s="313">
        <v>407791</v>
      </c>
      <c r="AO53" s="314">
        <v>27.7</v>
      </c>
      <c r="AP53" s="315">
        <v>97758</v>
      </c>
      <c r="AQ53" s="316">
        <v>-16.600000000000001</v>
      </c>
      <c r="AR53" s="317">
        <v>44.3</v>
      </c>
    </row>
    <row r="54" spans="1:44" ht="13.2" x14ac:dyDescent="0.2">
      <c r="A54" s="247"/>
      <c r="AK54" s="318"/>
      <c r="AL54" s="319" t="s">
        <v>520</v>
      </c>
      <c r="AM54" s="320">
        <v>2914025</v>
      </c>
      <c r="AN54" s="321">
        <v>289982</v>
      </c>
      <c r="AO54" s="322">
        <v>63.9</v>
      </c>
      <c r="AP54" s="323">
        <v>45946</v>
      </c>
      <c r="AQ54" s="324">
        <v>-23.2</v>
      </c>
      <c r="AR54" s="325">
        <v>87.1</v>
      </c>
    </row>
    <row r="55" spans="1:44" ht="13.2" x14ac:dyDescent="0.2">
      <c r="A55" s="247"/>
      <c r="AK55" s="303" t="s">
        <v>522</v>
      </c>
      <c r="AL55" s="304"/>
      <c r="AM55" s="312">
        <v>2908510</v>
      </c>
      <c r="AN55" s="313">
        <v>295340</v>
      </c>
      <c r="AO55" s="314">
        <v>-27.6</v>
      </c>
      <c r="AP55" s="315">
        <v>91338</v>
      </c>
      <c r="AQ55" s="316">
        <v>-6.6</v>
      </c>
      <c r="AR55" s="317">
        <v>-21</v>
      </c>
    </row>
    <row r="56" spans="1:44" ht="13.2" x14ac:dyDescent="0.2">
      <c r="A56" s="247"/>
      <c r="AK56" s="318"/>
      <c r="AL56" s="319" t="s">
        <v>520</v>
      </c>
      <c r="AM56" s="320">
        <v>1943391</v>
      </c>
      <c r="AN56" s="321">
        <v>197339</v>
      </c>
      <c r="AO56" s="322">
        <v>-31.9</v>
      </c>
      <c r="AP56" s="323">
        <v>43989</v>
      </c>
      <c r="AQ56" s="324">
        <v>-4.3</v>
      </c>
      <c r="AR56" s="325">
        <v>-27.6</v>
      </c>
    </row>
    <row r="57" spans="1:44" ht="13.2" x14ac:dyDescent="0.2">
      <c r="A57" s="247"/>
      <c r="AK57" s="303" t="s">
        <v>523</v>
      </c>
      <c r="AL57" s="304"/>
      <c r="AM57" s="312">
        <v>3472183</v>
      </c>
      <c r="AN57" s="313">
        <v>358474</v>
      </c>
      <c r="AO57" s="314">
        <v>21.4</v>
      </c>
      <c r="AP57" s="315">
        <v>103975</v>
      </c>
      <c r="AQ57" s="316">
        <v>13.8</v>
      </c>
      <c r="AR57" s="317">
        <v>7.6</v>
      </c>
    </row>
    <row r="58" spans="1:44" ht="13.2" x14ac:dyDescent="0.2">
      <c r="A58" s="247"/>
      <c r="AK58" s="318"/>
      <c r="AL58" s="319" t="s">
        <v>520</v>
      </c>
      <c r="AM58" s="320">
        <v>2576241</v>
      </c>
      <c r="AN58" s="321">
        <v>265976</v>
      </c>
      <c r="AO58" s="322">
        <v>34.799999999999997</v>
      </c>
      <c r="AP58" s="323">
        <v>52698</v>
      </c>
      <c r="AQ58" s="324">
        <v>19.8</v>
      </c>
      <c r="AR58" s="325">
        <v>15</v>
      </c>
    </row>
    <row r="59" spans="1:44" ht="13.2" x14ac:dyDescent="0.2">
      <c r="A59" s="247"/>
      <c r="AK59" s="303" t="s">
        <v>524</v>
      </c>
      <c r="AL59" s="304"/>
      <c r="AM59" s="312">
        <v>3656144</v>
      </c>
      <c r="AN59" s="313">
        <v>383083</v>
      </c>
      <c r="AO59" s="314">
        <v>6.9</v>
      </c>
      <c r="AP59" s="315">
        <v>112678</v>
      </c>
      <c r="AQ59" s="316">
        <v>8.4</v>
      </c>
      <c r="AR59" s="317">
        <v>-1.5</v>
      </c>
    </row>
    <row r="60" spans="1:44" ht="13.2" x14ac:dyDescent="0.2">
      <c r="A60" s="247"/>
      <c r="AK60" s="318"/>
      <c r="AL60" s="319" t="s">
        <v>520</v>
      </c>
      <c r="AM60" s="320">
        <v>2843489</v>
      </c>
      <c r="AN60" s="321">
        <v>297935</v>
      </c>
      <c r="AO60" s="322">
        <v>12</v>
      </c>
      <c r="AP60" s="323">
        <v>55165</v>
      </c>
      <c r="AQ60" s="324">
        <v>4.7</v>
      </c>
      <c r="AR60" s="325">
        <v>7.3</v>
      </c>
    </row>
    <row r="61" spans="1:44" ht="13.2" x14ac:dyDescent="0.2">
      <c r="A61" s="247"/>
      <c r="AK61" s="303" t="s">
        <v>525</v>
      </c>
      <c r="AL61" s="326"/>
      <c r="AM61" s="312">
        <v>3480640</v>
      </c>
      <c r="AN61" s="313">
        <v>352819</v>
      </c>
      <c r="AO61" s="314">
        <v>7.1</v>
      </c>
      <c r="AP61" s="315">
        <v>104597</v>
      </c>
      <c r="AQ61" s="327">
        <v>2.5</v>
      </c>
      <c r="AR61" s="317">
        <v>4.5999999999999996</v>
      </c>
    </row>
    <row r="62" spans="1:44" ht="13.2" x14ac:dyDescent="0.2">
      <c r="A62" s="247"/>
      <c r="AK62" s="318"/>
      <c r="AL62" s="319" t="s">
        <v>520</v>
      </c>
      <c r="AM62" s="320">
        <v>2417600</v>
      </c>
      <c r="AN62" s="321">
        <v>245639</v>
      </c>
      <c r="AO62" s="322">
        <v>11.9</v>
      </c>
      <c r="AP62" s="323">
        <v>51519</v>
      </c>
      <c r="AQ62" s="324">
        <v>2.7</v>
      </c>
      <c r="AR62" s="325">
        <v>9.1999999999999993</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eFaJQ2zs4UjBh4ZX/n8ic9N81KFleEbkyYzjn27nhXAEny5sy1XqmyfIzQn42r/BtQpvl5Sctv2y42KSUYRCag==" saltValue="0XAMWD7QYx0HvwG1pskTo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ZDFhCrgProxrC3EWZ+9D80ZvJiv5LrpL7mk9wcYAP2ZPpRbWJKRh1YX0qftyNnLuQArkWfi/+WXw8YNF52Yq8Q==" saltValue="Ph6aq+RUX7rSmXuPjhWOa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XKyswpwoI5ySvg/GFeXhBrFpbLiCAngv+co84pNz+iMX6+wR8KTnU9NQC57ep0yU3aW8mKUk3cKj7jr34JeHWg==" saltValue="DqoEbWYhQxk26UIdvXmKL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58.28</v>
      </c>
      <c r="G47" s="12">
        <v>54.34</v>
      </c>
      <c r="H47" s="12">
        <v>51.99</v>
      </c>
      <c r="I47" s="12">
        <v>64.97</v>
      </c>
      <c r="J47" s="13">
        <v>50.25</v>
      </c>
    </row>
    <row r="48" spans="2:10" ht="57.75" customHeight="1" x14ac:dyDescent="0.2">
      <c r="B48" s="14"/>
      <c r="C48" s="1128" t="s">
        <v>4</v>
      </c>
      <c r="D48" s="1128"/>
      <c r="E48" s="1129"/>
      <c r="F48" s="15">
        <v>7.37</v>
      </c>
      <c r="G48" s="16">
        <v>7.89</v>
      </c>
      <c r="H48" s="16">
        <v>9.8000000000000007</v>
      </c>
      <c r="I48" s="16">
        <v>8.81</v>
      </c>
      <c r="J48" s="17">
        <v>5.48</v>
      </c>
    </row>
    <row r="49" spans="2:10" ht="57.75" customHeight="1" thickBot="1" x14ac:dyDescent="0.25">
      <c r="B49" s="18"/>
      <c r="C49" s="1130" t="s">
        <v>5</v>
      </c>
      <c r="D49" s="1130"/>
      <c r="E49" s="1131"/>
      <c r="F49" s="19" t="s">
        <v>532</v>
      </c>
      <c r="G49" s="20">
        <v>6.07</v>
      </c>
      <c r="H49" s="20">
        <v>16.23</v>
      </c>
      <c r="I49" s="20">
        <v>7.45</v>
      </c>
      <c r="J49" s="21">
        <v>5.98</v>
      </c>
    </row>
    <row r="50" spans="2:10" ht="13.2" x14ac:dyDescent="0.2"/>
  </sheetData>
  <sheetProtection algorithmName="SHA-512" hashValue="GJZMvjIDfgE1iwKyicIG+a6uvojNnGcG9hviGf5Y2AK1yZ04CHasGsNckhBHH3+nWnLM+nytou7fug0a8zW0ag==" saltValue="lCc3fo8SRYFFR4FVOZqCn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松浦 早姫</cp:lastModifiedBy>
  <cp:lastPrinted>2026-03-11T05:00:33Z</cp:lastPrinted>
  <dcterms:created xsi:type="dcterms:W3CDTF">2026-02-23T06:24:17Z</dcterms:created>
  <dcterms:modified xsi:type="dcterms:W3CDTF">2026-03-18T01:07:39Z</dcterms:modified>
  <cp:category/>
</cp:coreProperties>
</file>