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Desktop\"/>
    </mc:Choice>
  </mc:AlternateContent>
  <bookViews>
    <workbookView xWindow="0" yWindow="0" windowWidth="28800" windowHeight="11910" activeTab="1"/>
  </bookViews>
  <sheets>
    <sheet name="解説と分析 " sheetId="2" r:id="rId1"/>
    <sheet name="財政指標" sheetId="1" r:id="rId2"/>
  </sheets>
  <definedNames>
    <definedName name="AS2DocOpenMode" hidden="1">"AS2DocumentEdit"</definedName>
    <definedName name="_xlnm.Print_Area" localSheetId="0">'解説と分析 '!$A$1:$G$419</definedName>
  </definedNames>
  <calcPr calcId="152511"/>
</workbook>
</file>

<file path=xl/calcChain.xml><?xml version="1.0" encoding="utf-8"?>
<calcChain xmlns="http://schemas.openxmlformats.org/spreadsheetml/2006/main">
  <c r="AX22" i="1" l="1"/>
  <c r="AX20" i="1"/>
  <c r="C212" i="2" l="1"/>
  <c r="AB211" i="2"/>
  <c r="Y56" i="1" l="1"/>
  <c r="AN56" i="1"/>
  <c r="Y98" i="1"/>
  <c r="AN98" i="1"/>
  <c r="Y141" i="1"/>
  <c r="AN141" i="1"/>
  <c r="Y183" i="1"/>
  <c r="AN183" i="1"/>
  <c r="Y224" i="1"/>
  <c r="AN224" i="1"/>
  <c r="J224" i="1"/>
  <c r="J183" i="1"/>
  <c r="J141" i="1"/>
  <c r="J98" i="1"/>
  <c r="J56" i="1"/>
  <c r="AB284" i="2" l="1"/>
  <c r="AB346" i="2" l="1"/>
  <c r="F334" i="2"/>
  <c r="AX227" i="1" l="1"/>
  <c r="AX228" i="1"/>
  <c r="AI227" i="1"/>
  <c r="AI228" i="1"/>
  <c r="AX226" i="1"/>
  <c r="AI226" i="1"/>
  <c r="AX187" i="1"/>
  <c r="AX186" i="1"/>
  <c r="AI187" i="1"/>
  <c r="AI185" i="1"/>
  <c r="AI186" i="1"/>
  <c r="AX185" i="1"/>
  <c r="AI22" i="1"/>
  <c r="AI20" i="1"/>
  <c r="T20" i="1"/>
  <c r="AX145" i="1"/>
  <c r="AI145" i="1"/>
  <c r="AX144" i="1"/>
  <c r="AI144" i="1"/>
  <c r="T144" i="1"/>
  <c r="AX143" i="1"/>
  <c r="AI143" i="1"/>
  <c r="T143" i="1"/>
  <c r="T100" i="1"/>
  <c r="AX102" i="1"/>
  <c r="AI102" i="1"/>
  <c r="AX101" i="1"/>
  <c r="AI101" i="1"/>
  <c r="T101" i="1"/>
  <c r="AX100" i="1"/>
  <c r="AI100" i="1"/>
  <c r="AX59" i="1"/>
  <c r="AI59" i="1"/>
  <c r="T59" i="1"/>
  <c r="AX58" i="1"/>
  <c r="AI58" i="1"/>
  <c r="T58" i="1"/>
  <c r="AX21" i="1"/>
  <c r="AI21" i="1"/>
  <c r="T21" i="1"/>
  <c r="F335" i="2" l="1"/>
  <c r="F336" i="2"/>
  <c r="F338" i="2"/>
  <c r="F339" i="2"/>
  <c r="F340" i="2"/>
  <c r="F203" i="2"/>
  <c r="F204" i="2"/>
  <c r="F202" i="2"/>
  <c r="F198" i="2"/>
  <c r="F199" i="2" l="1"/>
  <c r="F200" i="2"/>
  <c r="G177" i="2" l="1"/>
  <c r="G298" i="2" l="1"/>
  <c r="G299" i="2"/>
  <c r="D305" i="2"/>
  <c r="G164" i="2"/>
  <c r="D171" i="2"/>
  <c r="D163" i="2"/>
  <c r="G175" i="2"/>
  <c r="G163" i="2"/>
  <c r="D170" i="2"/>
  <c r="D162" i="2"/>
  <c r="G174" i="2"/>
  <c r="G162" i="2"/>
  <c r="D169" i="2"/>
  <c r="D161" i="2"/>
  <c r="G171" i="2"/>
  <c r="G161" i="2"/>
  <c r="D168" i="2"/>
  <c r="G170" i="2"/>
  <c r="D175" i="2"/>
  <c r="D167" i="2"/>
  <c r="G168" i="2"/>
  <c r="D174" i="2"/>
  <c r="D166" i="2"/>
  <c r="G166" i="2"/>
  <c r="D173" i="2"/>
  <c r="D165" i="2"/>
  <c r="G165" i="2"/>
  <c r="D172" i="2"/>
  <c r="D164" i="2"/>
  <c r="G296" i="2"/>
  <c r="D296" i="2"/>
  <c r="AB326" i="2"/>
  <c r="AB324" i="2"/>
  <c r="AB323" i="2"/>
  <c r="AB320" i="2"/>
  <c r="AB319" i="2"/>
  <c r="AB314" i="2"/>
  <c r="AB313" i="2"/>
  <c r="E354" i="2" l="1"/>
  <c r="F413" i="2" s="1"/>
  <c r="E353" i="2"/>
  <c r="AB347" i="2"/>
  <c r="AB344" i="2"/>
  <c r="G310" i="2"/>
  <c r="G302" i="2" s="1"/>
  <c r="E217" i="2"/>
  <c r="F277" i="2" s="1"/>
  <c r="E216" i="2"/>
  <c r="AB210" i="2"/>
  <c r="AB208" i="2"/>
  <c r="AB192" i="2"/>
  <c r="AB190" i="2"/>
  <c r="AB189" i="2"/>
  <c r="AB186" i="2"/>
  <c r="AB185" i="2"/>
  <c r="AB181" i="2"/>
  <c r="AB180" i="2"/>
  <c r="D303" i="2"/>
  <c r="D299" i="2" l="1"/>
  <c r="E215" i="2"/>
  <c r="E350" i="2" s="1"/>
  <c r="G295" i="2"/>
  <c r="D294" i="2"/>
  <c r="D304" i="2"/>
  <c r="G294" i="2"/>
  <c r="D306" i="2"/>
  <c r="G160" i="2"/>
  <c r="D295" i="2"/>
  <c r="D307" i="2"/>
  <c r="D300" i="2"/>
  <c r="D291" i="2"/>
  <c r="G303" i="2"/>
  <c r="G307" i="2" s="1"/>
  <c r="F412" i="2"/>
  <c r="F411" i="2" s="1"/>
  <c r="G375" i="2"/>
  <c r="G362" i="2" s="1"/>
  <c r="G291" i="2"/>
  <c r="E352" i="2"/>
  <c r="F276" i="2"/>
  <c r="F275" i="2" s="1"/>
  <c r="G237" i="2"/>
  <c r="D292" i="2"/>
  <c r="D297" i="2"/>
  <c r="D301" i="2"/>
  <c r="G292" i="2"/>
  <c r="G297" i="2"/>
  <c r="D302" i="2"/>
  <c r="D293" i="2"/>
  <c r="D298" i="2"/>
  <c r="D160" i="2"/>
  <c r="G293" i="2"/>
  <c r="F408" i="2" l="1"/>
  <c r="F407" i="2"/>
  <c r="E213" i="2"/>
  <c r="E212" i="2"/>
  <c r="E211" i="2"/>
  <c r="E346" i="2"/>
  <c r="E196" i="2"/>
  <c r="E333" i="2"/>
  <c r="G300" i="2"/>
  <c r="G308" i="2" s="1"/>
  <c r="E206" i="2"/>
  <c r="E348" i="2"/>
  <c r="E198" i="2"/>
  <c r="E205" i="2"/>
  <c r="E341" i="2"/>
  <c r="E208" i="2"/>
  <c r="E344" i="2"/>
  <c r="E336" i="2"/>
  <c r="E334" i="2"/>
  <c r="E332" i="2"/>
  <c r="E201" i="2"/>
  <c r="E340" i="2"/>
  <c r="E347" i="2"/>
  <c r="E337" i="2"/>
  <c r="E343" i="2"/>
  <c r="E339" i="2"/>
  <c r="E197" i="2"/>
  <c r="E204" i="2"/>
  <c r="E335" i="2"/>
  <c r="E207" i="2"/>
  <c r="E345" i="2"/>
  <c r="E203" i="2"/>
  <c r="E202" i="2"/>
  <c r="E199" i="2"/>
  <c r="E338" i="2"/>
  <c r="E209" i="2"/>
  <c r="E210" i="2"/>
  <c r="E349" i="2"/>
  <c r="E342" i="2"/>
  <c r="E200" i="2"/>
  <c r="G361" i="2"/>
  <c r="D308" i="2"/>
  <c r="F403" i="2"/>
  <c r="F396" i="2"/>
  <c r="F399" i="2"/>
  <c r="F395" i="2"/>
  <c r="F391" i="2"/>
  <c r="F404" i="2"/>
  <c r="F401" i="2"/>
  <c r="F409" i="2"/>
  <c r="F406" i="2"/>
  <c r="F392" i="2"/>
  <c r="F397" i="2"/>
  <c r="F402" i="2"/>
  <c r="F400" i="2"/>
  <c r="F393" i="2"/>
  <c r="G224" i="2"/>
  <c r="G223" i="2"/>
  <c r="F257" i="2"/>
  <c r="F266" i="2"/>
  <c r="F265" i="2"/>
  <c r="F264" i="2"/>
  <c r="F273" i="2"/>
  <c r="F263" i="2"/>
  <c r="F272" i="2"/>
  <c r="F261" i="2"/>
  <c r="F270" i="2"/>
  <c r="F260" i="2"/>
  <c r="F268" i="2"/>
  <c r="F259" i="2"/>
  <c r="F267" i="2"/>
  <c r="F256" i="2"/>
  <c r="F255" i="2"/>
</calcChain>
</file>

<file path=xl/sharedStrings.xml><?xml version="1.0" encoding="utf-8"?>
<sst xmlns="http://schemas.openxmlformats.org/spreadsheetml/2006/main" count="532" uniqueCount="326">
  <si>
    <t>一般会計等</t>
  </si>
  <si>
    <t>比率</t>
  </si>
  <si>
    <t>経常費用：「経常費用」（PL）</t>
    <rPh sb="0" eb="2">
      <t>ケイジョウ</t>
    </rPh>
    <rPh sb="2" eb="4">
      <t>ヒヨウ</t>
    </rPh>
    <rPh sb="6" eb="8">
      <t>ケイジョウ</t>
    </rPh>
    <rPh sb="8" eb="10">
      <t>ヒヨウ</t>
    </rPh>
    <phoneticPr fontId="3"/>
  </si>
  <si>
    <t>経常収益：「経常収益」（PL）</t>
    <rPh sb="0" eb="2">
      <t>ケイジョウ</t>
    </rPh>
    <rPh sb="2" eb="4">
      <t>シュウエキ</t>
    </rPh>
    <rPh sb="6" eb="8">
      <t>ケイジョウ</t>
    </rPh>
    <rPh sb="8" eb="10">
      <t>シュウエキ</t>
    </rPh>
    <phoneticPr fontId="3"/>
  </si>
  <si>
    <t>純資産総額：「純資産合計」（BS）</t>
    <rPh sb="0" eb="3">
      <t>ジュンシサン</t>
    </rPh>
    <rPh sb="3" eb="5">
      <t>ソウガク</t>
    </rPh>
    <rPh sb="7" eb="10">
      <t>ジュンシサン</t>
    </rPh>
    <rPh sb="10" eb="12">
      <t>ゴウケイ</t>
    </rPh>
    <phoneticPr fontId="3"/>
  </si>
  <si>
    <t>地方債等：「地方債（等）」「1年内償還予定地方債（等）」（BS）</t>
    <rPh sb="0" eb="4">
      <t>チホウサイトウ</t>
    </rPh>
    <rPh sb="6" eb="9">
      <t>チホウサイ</t>
    </rPh>
    <rPh sb="10" eb="11">
      <t>トウ</t>
    </rPh>
    <rPh sb="15" eb="17">
      <t>ネンナイ</t>
    </rPh>
    <rPh sb="17" eb="19">
      <t>ショウカン</t>
    </rPh>
    <rPh sb="19" eb="21">
      <t>ヨテイ</t>
    </rPh>
    <rPh sb="21" eb="23">
      <t>チホウ</t>
    </rPh>
    <rPh sb="23" eb="24">
      <t>サイ</t>
    </rPh>
    <rPh sb="25" eb="26">
      <t>トウ</t>
    </rPh>
    <phoneticPr fontId="3"/>
  </si>
  <si>
    <t>【財務諸表について】</t>
    <rPh sb="1" eb="3">
      <t>ザイム</t>
    </rPh>
    <rPh sb="3" eb="5">
      <t>ショヒョウ</t>
    </rPh>
    <phoneticPr fontId="7"/>
  </si>
  <si>
    <t>○貸借対照表</t>
    <rPh sb="1" eb="3">
      <t>タイシャク</t>
    </rPh>
    <rPh sb="3" eb="6">
      <t>タイショウヒョウ</t>
    </rPh>
    <phoneticPr fontId="7"/>
  </si>
  <si>
    <t>○行政コスト計算書</t>
    <rPh sb="1" eb="3">
      <t>ギョウセイ</t>
    </rPh>
    <rPh sb="6" eb="9">
      <t>ケイサンショ</t>
    </rPh>
    <phoneticPr fontId="7"/>
  </si>
  <si>
    <t>○純資産変動計算書</t>
    <rPh sb="1" eb="2">
      <t>ジュン</t>
    </rPh>
    <rPh sb="2" eb="4">
      <t>シサン</t>
    </rPh>
    <rPh sb="4" eb="6">
      <t>ヘンドウ</t>
    </rPh>
    <rPh sb="6" eb="9">
      <t>ケイサンショ</t>
    </rPh>
    <phoneticPr fontId="7"/>
  </si>
  <si>
    <t>【財務諸表の相関関係】</t>
    <rPh sb="1" eb="3">
      <t>ザイム</t>
    </rPh>
    <rPh sb="3" eb="5">
      <t>ショヒョウ</t>
    </rPh>
    <rPh sb="6" eb="8">
      <t>ソウカン</t>
    </rPh>
    <rPh sb="8" eb="10">
      <t>カンケイ</t>
    </rPh>
    <phoneticPr fontId="7"/>
  </si>
  <si>
    <t>　財務諸表４表の相関関係は、次のとおりです。</t>
    <rPh sb="1" eb="3">
      <t>ザイム</t>
    </rPh>
    <rPh sb="3" eb="5">
      <t>ショヒョウ</t>
    </rPh>
    <rPh sb="6" eb="7">
      <t>ヒョウ</t>
    </rPh>
    <rPh sb="8" eb="10">
      <t>ソウカン</t>
    </rPh>
    <rPh sb="10" eb="12">
      <t>カンケイ</t>
    </rPh>
    <rPh sb="14" eb="15">
      <t>ツギ</t>
    </rPh>
    <phoneticPr fontId="7"/>
  </si>
  <si>
    <t>【対象とする会計の範囲】</t>
    <rPh sb="1" eb="3">
      <t>タイショウ</t>
    </rPh>
    <rPh sb="6" eb="8">
      <t>カイケイ</t>
    </rPh>
    <rPh sb="9" eb="11">
      <t>ハンイ</t>
    </rPh>
    <phoneticPr fontId="7"/>
  </si>
  <si>
    <t>＜一般会計等＞</t>
    <rPh sb="1" eb="3">
      <t>イッパン</t>
    </rPh>
    <rPh sb="3" eb="5">
      <t>カイケイ</t>
    </rPh>
    <rPh sb="5" eb="6">
      <t>トウ</t>
    </rPh>
    <phoneticPr fontId="7"/>
  </si>
  <si>
    <t>＜全体会計＞</t>
    <rPh sb="1" eb="3">
      <t>ゼンタイ</t>
    </rPh>
    <rPh sb="3" eb="5">
      <t>カイケイ</t>
    </rPh>
    <phoneticPr fontId="7"/>
  </si>
  <si>
    <t>【財務諸表を活用した分析】</t>
    <rPh sb="1" eb="3">
      <t>ザイム</t>
    </rPh>
    <rPh sb="3" eb="5">
      <t>ショヒョウ</t>
    </rPh>
    <rPh sb="6" eb="8">
      <t>カツヨウ</t>
    </rPh>
    <rPh sb="10" eb="12">
      <t>ブンセキ</t>
    </rPh>
    <phoneticPr fontId="7"/>
  </si>
  <si>
    <t>（単位：千円）</t>
    <rPh sb="4" eb="5">
      <t>セン</t>
    </rPh>
    <phoneticPr fontId="7"/>
  </si>
  <si>
    <t>科目名</t>
  </si>
  <si>
    <t>金額</t>
  </si>
  <si>
    <t>住民1人当たり</t>
    <rPh sb="0" eb="2">
      <t>ジュウミン</t>
    </rPh>
    <rPh sb="3" eb="4">
      <t>ニン</t>
    </rPh>
    <rPh sb="4" eb="5">
      <t>ア</t>
    </rPh>
    <phoneticPr fontId="7"/>
  </si>
  <si>
    <t>【資産の部】</t>
  </si>
  <si>
    <t>【負債の部】</t>
  </si>
  <si>
    <t xml:space="preserve">  固定資産</t>
  </si>
  <si>
    <t xml:space="preserve">  固定負債</t>
  </si>
  <si>
    <t xml:space="preserve">    有形固定資産</t>
  </si>
  <si>
    <t xml:space="preserve">    地方債等</t>
  </si>
  <si>
    <t xml:space="preserve">    無形固定資産</t>
  </si>
  <si>
    <t xml:space="preserve">    退職手当引当金</t>
  </si>
  <si>
    <t xml:space="preserve">    投資その他の資産</t>
  </si>
  <si>
    <t xml:space="preserve">    その他</t>
  </si>
  <si>
    <t xml:space="preserve">      投資及び出資金</t>
  </si>
  <si>
    <t xml:space="preserve">  流動負債</t>
  </si>
  <si>
    <t xml:space="preserve">      長期延滞債権</t>
  </si>
  <si>
    <t xml:space="preserve">    １年内償還予定地方債等</t>
  </si>
  <si>
    <t xml:space="preserve">      長期貸付金</t>
  </si>
  <si>
    <t xml:space="preserve">      基金</t>
  </si>
  <si>
    <t xml:space="preserve">      徴収不能引当金</t>
  </si>
  <si>
    <t>負債合計</t>
  </si>
  <si>
    <t xml:space="preserve">  流動資産</t>
  </si>
  <si>
    <t>【純資産の部】</t>
  </si>
  <si>
    <t xml:space="preserve">    現金預金</t>
  </si>
  <si>
    <t xml:space="preserve">  固定資産等形成分</t>
  </si>
  <si>
    <t xml:space="preserve">    未収金</t>
  </si>
  <si>
    <t xml:space="preserve">  余剰分（不足分）</t>
  </si>
  <si>
    <t xml:space="preserve">    棚卸資産</t>
    <rPh sb="4" eb="6">
      <t>タナオロシ</t>
    </rPh>
    <rPh sb="6" eb="8">
      <t>シサン</t>
    </rPh>
    <phoneticPr fontId="7"/>
  </si>
  <si>
    <t xml:space="preserve">    基金</t>
  </si>
  <si>
    <t xml:space="preserve">    徴収不能引当金</t>
  </si>
  <si>
    <t>純資産合計</t>
  </si>
  <si>
    <t>資産合計</t>
  </si>
  <si>
    <t>負債及び純資産合計</t>
  </si>
  <si>
    <t>男</t>
    <rPh sb="0" eb="1">
      <t>オトコ</t>
    </rPh>
    <phoneticPr fontId="7"/>
  </si>
  <si>
    <t>女</t>
    <rPh sb="0" eb="1">
      <t>オンナ</t>
    </rPh>
    <phoneticPr fontId="7"/>
  </si>
  <si>
    <t>（1）資産の状況</t>
    <rPh sb="3" eb="5">
      <t>シサン</t>
    </rPh>
    <rPh sb="6" eb="8">
      <t>ジョウキョウ</t>
    </rPh>
    <phoneticPr fontId="7"/>
  </si>
  <si>
    <t>（２）負債の状況</t>
    <rPh sb="3" eb="5">
      <t>フサイ</t>
    </rPh>
    <rPh sb="6" eb="8">
      <t>ジョウキョウ</t>
    </rPh>
    <phoneticPr fontId="7"/>
  </si>
  <si>
    <t>（３）純資産の状況</t>
    <rPh sb="3" eb="6">
      <t>ジュンシサン</t>
    </rPh>
    <rPh sb="7" eb="9">
      <t>ジョウキョウ</t>
    </rPh>
    <phoneticPr fontId="7"/>
  </si>
  <si>
    <t xml:space="preserve">  経常費用</t>
  </si>
  <si>
    <t xml:space="preserve">    業務費用</t>
  </si>
  <si>
    <t xml:space="preserve">      人件費</t>
  </si>
  <si>
    <t xml:space="preserve">      物件費等</t>
  </si>
  <si>
    <t xml:space="preserve">      その他の業務費用</t>
  </si>
  <si>
    <t xml:space="preserve">    移転費用</t>
  </si>
  <si>
    <t xml:space="preserve">      補助金等</t>
  </si>
  <si>
    <t xml:space="preserve">      社会保障給付</t>
  </si>
  <si>
    <t xml:space="preserve">      その他</t>
  </si>
  <si>
    <t xml:space="preserve">  経常収益</t>
  </si>
  <si>
    <t xml:space="preserve">    使用料及び手数料</t>
  </si>
  <si>
    <t>純経常行政コスト</t>
  </si>
  <si>
    <t xml:space="preserve">  臨時損失</t>
  </si>
  <si>
    <t xml:space="preserve">    資産除売却損</t>
  </si>
  <si>
    <t xml:space="preserve">  臨時利益</t>
  </si>
  <si>
    <t>純行政コスト</t>
  </si>
  <si>
    <t>合計</t>
  </si>
  <si>
    <t>固定資産等形成分</t>
  </si>
  <si>
    <t>余剰分(不足分)</t>
  </si>
  <si>
    <t>住民1人当たり</t>
    <phoneticPr fontId="7"/>
  </si>
  <si>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</si>
  <si>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</si>
  <si>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</si>
  <si>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</si>
  <si>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</si>
  <si>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</si>
  <si>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</si>
  <si>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</si>
  <si>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</si>
  <si>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</si>
  <si>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</si>
  <si>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</si>
  <si>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t>
  </si>
  <si>
    <t xml:space="preserve">  無償所管換等</t>
  </si>
  <si>
    <t xml:space="preserve">  その他</t>
  </si>
  <si>
    <t xml:space="preserve">  本年度純資産変動額</t>
  </si>
  <si>
    <t>本年度末純資産残高</t>
  </si>
  <si>
    <t>男</t>
    <rPh sb="0" eb="1">
      <t>オトコ</t>
    </rPh>
    <phoneticPr fontId="18"/>
  </si>
  <si>
    <t>女</t>
    <rPh sb="0" eb="1">
      <t>オンナ</t>
    </rPh>
    <phoneticPr fontId="18"/>
  </si>
  <si>
    <t>○資金収支計算書</t>
    <rPh sb="1" eb="3">
      <t>シキン</t>
    </rPh>
    <rPh sb="3" eb="5">
      <t>シュウシ</t>
    </rPh>
    <rPh sb="5" eb="7">
      <t>ケイサン</t>
    </rPh>
    <rPh sb="7" eb="8">
      <t>ショ</t>
    </rPh>
    <phoneticPr fontId="7"/>
  </si>
  <si>
    <t>（単位：千円）</t>
    <rPh sb="4" eb="5">
      <t>セン</t>
    </rPh>
    <phoneticPr fontId="3"/>
  </si>
  <si>
    <t>住民1人当たり</t>
    <rPh sb="0" eb="2">
      <t>ジュウミン</t>
    </rPh>
    <rPh sb="3" eb="4">
      <t>ニン</t>
    </rPh>
    <rPh sb="4" eb="5">
      <t>ア</t>
    </rPh>
    <phoneticPr fontId="3"/>
  </si>
  <si>
    <t>【業務活動収支】</t>
  </si>
  <si>
    <t xml:space="preserve">  業務支出</t>
  </si>
  <si>
    <t xml:space="preserve">  業務収入</t>
    <rPh sb="4" eb="6">
      <t>シュウニュウ</t>
    </rPh>
    <phoneticPr fontId="7"/>
  </si>
  <si>
    <t>業務活動収支</t>
  </si>
  <si>
    <t>【投資活動収支】</t>
  </si>
  <si>
    <t xml:space="preserve">  投資活動支出</t>
  </si>
  <si>
    <t xml:space="preserve">  投資活動収入</t>
  </si>
  <si>
    <t>投資活動収支</t>
  </si>
  <si>
    <t>【財務活動収支】</t>
  </si>
  <si>
    <t xml:space="preserve">  財務活動支出</t>
  </si>
  <si>
    <t xml:space="preserve">  財務活動収入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</si>
  <si>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</si>
  <si>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</si>
  <si>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</si>
  <si>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</si>
  <si>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</si>
  <si>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</si>
  <si>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</si>
  <si>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</si>
  <si>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住民1人当たり</t>
    <phoneticPr fontId="7"/>
  </si>
  <si>
    <t>※総務省平成26年5月23日公表資料</t>
    <rPh sb="1" eb="4">
      <t>ソウムショウ</t>
    </rPh>
    <rPh sb="4" eb="6">
      <t>ヘイセイ</t>
    </rPh>
    <rPh sb="8" eb="9">
      <t>ネン</t>
    </rPh>
    <rPh sb="10" eb="11">
      <t>ツキ</t>
    </rPh>
    <rPh sb="13" eb="14">
      <t>ニチ</t>
    </rPh>
    <rPh sb="14" eb="16">
      <t>コウヒョウ</t>
    </rPh>
    <rPh sb="16" eb="18">
      <t>シリョウ</t>
    </rPh>
    <phoneticPr fontId="3"/>
  </si>
  <si>
    <t>法適用</t>
    <rPh sb="0" eb="1">
      <t>ホウ</t>
    </rPh>
    <rPh sb="1" eb="3">
      <t>テキヨウ</t>
    </rPh>
    <phoneticPr fontId="3"/>
  </si>
  <si>
    <t>法非適</t>
    <rPh sb="0" eb="1">
      <t>ホウ</t>
    </rPh>
    <rPh sb="1" eb="2">
      <t>ヒ</t>
    </rPh>
    <rPh sb="2" eb="3">
      <t>テキ</t>
    </rPh>
    <phoneticPr fontId="3"/>
  </si>
  <si>
    <t>一部事務組合・広域連合</t>
    <rPh sb="0" eb="2">
      <t>イチブ</t>
    </rPh>
    <rPh sb="2" eb="4">
      <t>ジム</t>
    </rPh>
    <rPh sb="4" eb="6">
      <t>クミアイ</t>
    </rPh>
    <rPh sb="7" eb="9">
      <t>コウイキ</t>
    </rPh>
    <rPh sb="9" eb="11">
      <t>レンゴウ</t>
    </rPh>
    <phoneticPr fontId="3"/>
  </si>
  <si>
    <t>地方公社・第三セクター等</t>
    <rPh sb="0" eb="2">
      <t>チホウ</t>
    </rPh>
    <rPh sb="2" eb="4">
      <t>コウシャ</t>
    </rPh>
    <rPh sb="5" eb="6">
      <t>ダイ</t>
    </rPh>
    <rPh sb="6" eb="7">
      <t>３</t>
    </rPh>
    <rPh sb="11" eb="12">
      <t>トウ</t>
    </rPh>
    <phoneticPr fontId="3"/>
  </si>
  <si>
    <t>　国は、平成１８年に「地方公共団体における行政改革の更なる推進のための指針」や、平成１９年に「公会</t>
    <rPh sb="1" eb="2">
      <t>コク</t>
    </rPh>
    <rPh sb="4" eb="6">
      <t>ヘイセイ</t>
    </rPh>
    <rPh sb="8" eb="9">
      <t>ネン</t>
    </rPh>
    <rPh sb="11" eb="13">
      <t>チホウ</t>
    </rPh>
    <rPh sb="13" eb="15">
      <t>コウキョウ</t>
    </rPh>
    <rPh sb="15" eb="17">
      <t>ダンタイ</t>
    </rPh>
    <rPh sb="21" eb="23">
      <t>ギョウセイ</t>
    </rPh>
    <rPh sb="23" eb="25">
      <t>カイカク</t>
    </rPh>
    <rPh sb="26" eb="27">
      <t>サラ</t>
    </rPh>
    <rPh sb="29" eb="31">
      <t>スイシン</t>
    </rPh>
    <rPh sb="35" eb="37">
      <t>シシン</t>
    </rPh>
    <rPh sb="40" eb="42">
      <t>ヘイセイ</t>
    </rPh>
    <phoneticPr fontId="7"/>
  </si>
  <si>
    <t>計の整備促進について」等を通知し、公会計改革及び資産・債務改革の取組みを推進してきました。</t>
    <phoneticPr fontId="7"/>
  </si>
  <si>
    <t>訂モデルに基づく財務書類作成要領」に示された作成基準により財務諸表を作成しておりましたが、平成27</t>
    <phoneticPr fontId="7"/>
  </si>
  <si>
    <t>　住民サービスを提供するために保有している財産（資産）と、その資産をどのような財源（負債・純資産）で</t>
    <phoneticPr fontId="7"/>
  </si>
  <si>
    <t>賄ってきたかを総括的に対照表示した財務諸表であり、資産合計と負債純資産合計が一致し、左右がバラ</t>
    <phoneticPr fontId="7"/>
  </si>
  <si>
    <t>ンスがとれている表であることから「バランスシート」とも呼ばれています。</t>
    <phoneticPr fontId="7"/>
  </si>
  <si>
    <t>　１年間の行政活動のうち、福祉給付やごみの収集といった資産形成に結びつかない行政サービスに係る</t>
    <phoneticPr fontId="7"/>
  </si>
  <si>
    <t>経費と、その行政サービスの対価として得られた収入金等の財源を対比させた財務諸表です。</t>
    <phoneticPr fontId="7"/>
  </si>
  <si>
    <t>　貸借対照表内の「純資産の部」に計上されている各数値が１年間でどのように変動したかを表している財</t>
    <phoneticPr fontId="7"/>
  </si>
  <si>
    <t xml:space="preserve">務諸表です。 </t>
    <phoneticPr fontId="3"/>
  </si>
  <si>
    <t>行政コスト割合</t>
    <rPh sb="0" eb="2">
      <t>ギョウセイ</t>
    </rPh>
    <rPh sb="5" eb="7">
      <t>ワリアイ</t>
    </rPh>
    <phoneticPr fontId="7"/>
  </si>
  <si>
    <t>　歳計現金（資金）の出入りの情報を、性質の異なる３つの区分（「業務活動収支の部」、「投資活動収支</t>
    <rPh sb="31" eb="33">
      <t>ギョウム</t>
    </rPh>
    <rPh sb="33" eb="35">
      <t>カツドウ</t>
    </rPh>
    <rPh sb="42" eb="44">
      <t>トウシ</t>
    </rPh>
    <rPh sb="44" eb="46">
      <t>カツドウ</t>
    </rPh>
    <phoneticPr fontId="7"/>
  </si>
  <si>
    <t>の部」、「財務活動収支の部」）ごとに分けて表示した財務諸表です。</t>
    <rPh sb="5" eb="7">
      <t>ザイム</t>
    </rPh>
    <rPh sb="7" eb="9">
      <t>カツドウ</t>
    </rPh>
    <phoneticPr fontId="7"/>
  </si>
  <si>
    <t>【総務省方式改訂モデルからの変更点】</t>
    <rPh sb="1" eb="4">
      <t>ソウムショウ</t>
    </rPh>
    <rPh sb="4" eb="6">
      <t>ホウシキ</t>
    </rPh>
    <rPh sb="6" eb="8">
      <t>カイテイ</t>
    </rPh>
    <rPh sb="14" eb="17">
      <t>ヘンコウテン</t>
    </rPh>
    <phoneticPr fontId="3"/>
  </si>
  <si>
    <t>項目</t>
    <rPh sb="0" eb="2">
      <t>コウモク</t>
    </rPh>
    <phoneticPr fontId="3"/>
  </si>
  <si>
    <t>財務書類の体系</t>
    <rPh sb="0" eb="2">
      <t>ザイム</t>
    </rPh>
    <rPh sb="2" eb="4">
      <t>ショルイ</t>
    </rPh>
    <rPh sb="5" eb="7">
      <t>タイケイ</t>
    </rPh>
    <phoneticPr fontId="3"/>
  </si>
  <si>
    <t>総務省方式改訂モデル</t>
    <rPh sb="0" eb="3">
      <t>ソウムショウ</t>
    </rPh>
    <rPh sb="3" eb="5">
      <t>ホウシキ</t>
    </rPh>
    <rPh sb="5" eb="7">
      <t>カイテイ</t>
    </rPh>
    <phoneticPr fontId="3"/>
  </si>
  <si>
    <t>統一的な基準</t>
    <rPh sb="0" eb="3">
      <t>トウイツテキ</t>
    </rPh>
    <rPh sb="4" eb="6">
      <t>キジュン</t>
    </rPh>
    <phoneticPr fontId="3"/>
  </si>
  <si>
    <t>決算統計値から引用</t>
    <rPh sb="0" eb="2">
      <t>ケッサン</t>
    </rPh>
    <rPh sb="2" eb="4">
      <t>トウケイ</t>
    </rPh>
    <rPh sb="4" eb="5">
      <t>アタイ</t>
    </rPh>
    <rPh sb="7" eb="9">
      <t>インヨウ</t>
    </rPh>
    <phoneticPr fontId="3"/>
  </si>
  <si>
    <t>【資産の部】</t>
    <rPh sb="1" eb="3">
      <t>シサン</t>
    </rPh>
    <rPh sb="4" eb="5">
      <t>ブ</t>
    </rPh>
    <phoneticPr fontId="3"/>
  </si>
  <si>
    <t>→行政目的別に分類</t>
    <rPh sb="1" eb="3">
      <t>ギョウセイ</t>
    </rPh>
    <rPh sb="3" eb="5">
      <t>モクテキ</t>
    </rPh>
    <rPh sb="5" eb="6">
      <t>ベツ</t>
    </rPh>
    <rPh sb="7" eb="9">
      <t>ブンルイ</t>
    </rPh>
    <phoneticPr fontId="3"/>
  </si>
  <si>
    <t>（生活インフラ・教育・福祉・・・）</t>
    <rPh sb="1" eb="3">
      <t>セイカツ</t>
    </rPh>
    <rPh sb="8" eb="10">
      <t>キョウイク</t>
    </rPh>
    <rPh sb="11" eb="13">
      <t>フクシ</t>
    </rPh>
    <phoneticPr fontId="3"/>
  </si>
  <si>
    <t>（土地、建物、工作物・・・）</t>
    <rPh sb="1" eb="3">
      <t>トチ</t>
    </rPh>
    <rPh sb="4" eb="6">
      <t>タテモノ</t>
    </rPh>
    <rPh sb="7" eb="10">
      <t>コウサクブツ</t>
    </rPh>
    <phoneticPr fontId="3"/>
  </si>
  <si>
    <t>→表示は直接法にて</t>
    <rPh sb="1" eb="3">
      <t>ヒョウジ</t>
    </rPh>
    <rPh sb="4" eb="6">
      <t>チョクセツ</t>
    </rPh>
    <rPh sb="6" eb="7">
      <t>ホウ</t>
    </rPh>
    <phoneticPr fontId="3"/>
  </si>
  <si>
    <t>（減価償却後の簿価にて計上）</t>
    <rPh sb="1" eb="3">
      <t>ゲンカ</t>
    </rPh>
    <rPh sb="3" eb="5">
      <t>ショウキャク</t>
    </rPh>
    <rPh sb="5" eb="6">
      <t>ゴ</t>
    </rPh>
    <rPh sb="7" eb="9">
      <t>ボカ</t>
    </rPh>
    <rPh sb="11" eb="13">
      <t>ケイジョウ</t>
    </rPh>
    <phoneticPr fontId="3"/>
  </si>
  <si>
    <t>【純資産の部】</t>
    <rPh sb="1" eb="4">
      <t>ジュンシサン</t>
    </rPh>
    <rPh sb="5" eb="6">
      <t>ブ</t>
    </rPh>
    <phoneticPr fontId="3"/>
  </si>
  <si>
    <t>（公共資産等整備国県補助金等）</t>
    <rPh sb="1" eb="3">
      <t>コウキョウ</t>
    </rPh>
    <rPh sb="3" eb="5">
      <t>シサン</t>
    </rPh>
    <rPh sb="5" eb="6">
      <t>ナド</t>
    </rPh>
    <rPh sb="6" eb="8">
      <t>セイビ</t>
    </rPh>
    <rPh sb="8" eb="9">
      <t>クニ</t>
    </rPh>
    <rPh sb="9" eb="10">
      <t>ケン</t>
    </rPh>
    <rPh sb="10" eb="13">
      <t>ホジョキン</t>
    </rPh>
    <rPh sb="13" eb="14">
      <t>ナド</t>
    </rPh>
    <phoneticPr fontId="3"/>
  </si>
  <si>
    <t>（公共資産等整備一般財源等）</t>
    <rPh sb="1" eb="3">
      <t>コウキョウ</t>
    </rPh>
    <rPh sb="3" eb="5">
      <t>シサン</t>
    </rPh>
    <rPh sb="5" eb="6">
      <t>ナド</t>
    </rPh>
    <rPh sb="6" eb="8">
      <t>セイビ</t>
    </rPh>
    <rPh sb="8" eb="10">
      <t>イッパン</t>
    </rPh>
    <rPh sb="10" eb="12">
      <t>ザイゲン</t>
    </rPh>
    <rPh sb="12" eb="13">
      <t>ナド</t>
    </rPh>
    <phoneticPr fontId="3"/>
  </si>
  <si>
    <t>（その他一般財源等）</t>
    <rPh sb="3" eb="4">
      <t>タ</t>
    </rPh>
    <rPh sb="4" eb="6">
      <t>イッパン</t>
    </rPh>
    <rPh sb="6" eb="8">
      <t>ザイゲン</t>
    </rPh>
    <rPh sb="8" eb="9">
      <t>ナド</t>
    </rPh>
    <phoneticPr fontId="3"/>
  </si>
  <si>
    <t>（資産評価差額）</t>
    <rPh sb="1" eb="3">
      <t>シサン</t>
    </rPh>
    <rPh sb="3" eb="5">
      <t>ヒョウカ</t>
    </rPh>
    <rPh sb="5" eb="7">
      <t>サガク</t>
    </rPh>
    <phoneticPr fontId="3"/>
  </si>
  <si>
    <t>■公共資産</t>
    <rPh sb="1" eb="3">
      <t>コウキョウ</t>
    </rPh>
    <rPh sb="3" eb="5">
      <t>シサン</t>
    </rPh>
    <phoneticPr fontId="3"/>
  </si>
  <si>
    <t>■投資等</t>
    <rPh sb="1" eb="3">
      <t>トウシ</t>
    </rPh>
    <rPh sb="3" eb="4">
      <t>ナド</t>
    </rPh>
    <phoneticPr fontId="3"/>
  </si>
  <si>
    <t>■流動資産</t>
    <rPh sb="1" eb="3">
      <t>リュウドウ</t>
    </rPh>
    <rPh sb="3" eb="5">
      <t>シサン</t>
    </rPh>
    <phoneticPr fontId="3"/>
  </si>
  <si>
    <t>■固定資産</t>
    <rPh sb="1" eb="3">
      <t>コテイ</t>
    </rPh>
    <rPh sb="3" eb="5">
      <t>シサン</t>
    </rPh>
    <phoneticPr fontId="3"/>
  </si>
  <si>
    <t>決算額等を仕訳により数値化</t>
    <rPh sb="0" eb="2">
      <t>ケッサン</t>
    </rPh>
    <rPh sb="2" eb="3">
      <t>ガク</t>
    </rPh>
    <rPh sb="3" eb="4">
      <t>ナド</t>
    </rPh>
    <rPh sb="5" eb="7">
      <t>シワケ</t>
    </rPh>
    <rPh sb="10" eb="13">
      <t>スウチカ</t>
    </rPh>
    <phoneticPr fontId="3"/>
  </si>
  <si>
    <t>固定資産台帳の整備が必須</t>
    <rPh sb="0" eb="2">
      <t>コテイ</t>
    </rPh>
    <rPh sb="2" eb="4">
      <t>シサン</t>
    </rPh>
    <rPh sb="4" eb="6">
      <t>ダイチョウ</t>
    </rPh>
    <rPh sb="7" eb="9">
      <t>セイビ</t>
    </rPh>
    <rPh sb="10" eb="12">
      <t>ヒッス</t>
    </rPh>
    <phoneticPr fontId="3"/>
  </si>
  <si>
    <t>複式簿記・発生主義会計の導入</t>
    <rPh sb="0" eb="2">
      <t>フクシキ</t>
    </rPh>
    <rPh sb="2" eb="4">
      <t>ボキ</t>
    </rPh>
    <rPh sb="5" eb="7">
      <t>ハッセイ</t>
    </rPh>
    <rPh sb="7" eb="9">
      <t>シュギ</t>
    </rPh>
    <rPh sb="9" eb="11">
      <t>カイケイ</t>
    </rPh>
    <rPh sb="12" eb="14">
      <t>ドウニュウ</t>
    </rPh>
    <phoneticPr fontId="3"/>
  </si>
  <si>
    <t>①経常行政コスト</t>
    <rPh sb="1" eb="3">
      <t>ケイジョウ</t>
    </rPh>
    <rPh sb="3" eb="5">
      <t>ギョウセイ</t>
    </rPh>
    <phoneticPr fontId="3"/>
  </si>
  <si>
    <t>②経常収益</t>
    <rPh sb="1" eb="3">
      <t>ケイジョウ</t>
    </rPh>
    <rPh sb="3" eb="5">
      <t>シュウエキ</t>
    </rPh>
    <phoneticPr fontId="3"/>
  </si>
  <si>
    <t>①－②＝純経常行政コスト</t>
    <rPh sb="4" eb="5">
      <t>ジュン</t>
    </rPh>
    <rPh sb="5" eb="7">
      <t>ケイジョウ</t>
    </rPh>
    <rPh sb="7" eb="9">
      <t>ギョウセイ</t>
    </rPh>
    <phoneticPr fontId="3"/>
  </si>
  <si>
    <t>○表示区分：性質別と目的別</t>
    <rPh sb="1" eb="3">
      <t>ヒョウジ</t>
    </rPh>
    <rPh sb="3" eb="5">
      <t>クブン</t>
    </rPh>
    <rPh sb="6" eb="8">
      <t>セイシツ</t>
    </rPh>
    <rPh sb="8" eb="9">
      <t>ベツ</t>
    </rPh>
    <rPh sb="10" eb="12">
      <t>モクテキ</t>
    </rPh>
    <rPh sb="12" eb="13">
      <t>ベツ</t>
    </rPh>
    <phoneticPr fontId="3"/>
  </si>
  <si>
    <t>○内訳区分：４区分</t>
    <rPh sb="1" eb="3">
      <t>ウチワケ</t>
    </rPh>
    <rPh sb="3" eb="5">
      <t>クブン</t>
    </rPh>
    <rPh sb="7" eb="9">
      <t>クブン</t>
    </rPh>
    <phoneticPr fontId="3"/>
  </si>
  <si>
    <t>ＢＳ：貸借対照表</t>
    <rPh sb="3" eb="5">
      <t>タイシャク</t>
    </rPh>
    <rPh sb="5" eb="8">
      <t>タイショウヒョウ</t>
    </rPh>
    <phoneticPr fontId="3"/>
  </si>
  <si>
    <t>ＰＬ：行政コスト計算書</t>
    <rPh sb="3" eb="5">
      <t>ギョウセイ</t>
    </rPh>
    <rPh sb="8" eb="11">
      <t>ケイサンショ</t>
    </rPh>
    <phoneticPr fontId="3"/>
  </si>
  <si>
    <t>ＮＷ：純資産変動計算書</t>
    <rPh sb="3" eb="6">
      <t>ジュンシサン</t>
    </rPh>
    <rPh sb="6" eb="8">
      <t>ヘンドウ</t>
    </rPh>
    <rPh sb="8" eb="11">
      <t>ケイサンショ</t>
    </rPh>
    <phoneticPr fontId="3"/>
  </si>
  <si>
    <t>→財源情報は附属明細書にて記載</t>
    <rPh sb="1" eb="3">
      <t>ザイゲン</t>
    </rPh>
    <rPh sb="3" eb="5">
      <t>ジョウホウ</t>
    </rPh>
    <rPh sb="6" eb="8">
      <t>フゾク</t>
    </rPh>
    <rPh sb="8" eb="10">
      <t>メイサイ</t>
    </rPh>
    <rPh sb="10" eb="11">
      <t>ショ</t>
    </rPh>
    <rPh sb="13" eb="15">
      <t>キサイ</t>
    </rPh>
    <phoneticPr fontId="3"/>
  </si>
  <si>
    <t>ＣＦ：資金収支計算書</t>
    <rPh sb="3" eb="5">
      <t>シキン</t>
    </rPh>
    <rPh sb="5" eb="7">
      <t>シュウシ</t>
    </rPh>
    <rPh sb="7" eb="10">
      <t>ケイサンショ</t>
    </rPh>
    <phoneticPr fontId="3"/>
  </si>
  <si>
    <t>①経常的収支</t>
    <rPh sb="1" eb="4">
      <t>ケイジョウテキ</t>
    </rPh>
    <rPh sb="4" eb="6">
      <t>シュウシ</t>
    </rPh>
    <phoneticPr fontId="3"/>
  </si>
  <si>
    <t>②公共資産整備収支</t>
    <rPh sb="1" eb="3">
      <t>コウキョウ</t>
    </rPh>
    <rPh sb="3" eb="5">
      <t>シサン</t>
    </rPh>
    <rPh sb="5" eb="7">
      <t>セイビ</t>
    </rPh>
    <rPh sb="7" eb="9">
      <t>シュウシ</t>
    </rPh>
    <phoneticPr fontId="3"/>
  </si>
  <si>
    <t>③投資・財務的収支</t>
    <rPh sb="1" eb="3">
      <t>トウシ</t>
    </rPh>
    <rPh sb="4" eb="6">
      <t>ザイム</t>
    </rPh>
    <rPh sb="6" eb="7">
      <t>テキ</t>
    </rPh>
    <rPh sb="7" eb="9">
      <t>シュウシ</t>
    </rPh>
    <phoneticPr fontId="3"/>
  </si>
  <si>
    <t>→企業会計のキャッシュフロー計算書形式へ</t>
    <rPh sb="1" eb="3">
      <t>キギョウ</t>
    </rPh>
    <rPh sb="3" eb="5">
      <t>カイケイ</t>
    </rPh>
    <rPh sb="14" eb="17">
      <t>ケイサンショ</t>
    </rPh>
    <rPh sb="17" eb="19">
      <t>ケイシキ</t>
    </rPh>
    <phoneticPr fontId="3"/>
  </si>
  <si>
    <t>有形固定資産の評価</t>
    <rPh sb="0" eb="2">
      <t>ユウケイ</t>
    </rPh>
    <rPh sb="2" eb="4">
      <t>コテイ</t>
    </rPh>
    <rPh sb="4" eb="6">
      <t>シサン</t>
    </rPh>
    <rPh sb="7" eb="9">
      <t>ヒョウカ</t>
    </rPh>
    <phoneticPr fontId="3"/>
  </si>
  <si>
    <t>決算統計データの積み上げにより、</t>
    <rPh sb="0" eb="2">
      <t>ケッサン</t>
    </rPh>
    <rPh sb="2" eb="4">
      <t>トウケイ</t>
    </rPh>
    <rPh sb="8" eb="9">
      <t>ツ</t>
    </rPh>
    <rPh sb="10" eb="11">
      <t>ア</t>
    </rPh>
    <phoneticPr fontId="3"/>
  </si>
  <si>
    <t>取得原価を推計</t>
    <rPh sb="0" eb="2">
      <t>シュトク</t>
    </rPh>
    <rPh sb="2" eb="4">
      <t>ゲンカ</t>
    </rPh>
    <rPh sb="5" eb="7">
      <t>スイケイ</t>
    </rPh>
    <phoneticPr fontId="3"/>
  </si>
  <si>
    <r>
      <t>→</t>
    </r>
    <r>
      <rPr>
        <u/>
        <sz val="10"/>
        <rFont val="ＭＳ Ｐ明朝"/>
        <family val="1"/>
        <charset val="128"/>
      </rPr>
      <t>性質別</t>
    </r>
    <r>
      <rPr>
        <sz val="10"/>
        <rFont val="ＭＳ Ｐ明朝"/>
        <family val="1"/>
        <charset val="128"/>
      </rPr>
      <t>に分類</t>
    </r>
    <rPh sb="1" eb="3">
      <t>セイシツ</t>
    </rPh>
    <rPh sb="3" eb="4">
      <t>ベツ</t>
    </rPh>
    <rPh sb="5" eb="7">
      <t>ブンルイ</t>
    </rPh>
    <phoneticPr fontId="3"/>
  </si>
  <si>
    <r>
      <t>→表示は</t>
    </r>
    <r>
      <rPr>
        <u/>
        <sz val="10"/>
        <rFont val="ＭＳ Ｐ明朝"/>
        <family val="1"/>
        <charset val="128"/>
      </rPr>
      <t>間接法</t>
    </r>
    <r>
      <rPr>
        <sz val="10"/>
        <rFont val="ＭＳ Ｐ明朝"/>
        <family val="1"/>
        <charset val="128"/>
      </rPr>
      <t>にて</t>
    </r>
    <rPh sb="1" eb="3">
      <t>ヒョウジ</t>
    </rPh>
    <rPh sb="4" eb="6">
      <t>カンセツ</t>
    </rPh>
    <rPh sb="6" eb="7">
      <t>ホウ</t>
    </rPh>
    <phoneticPr fontId="3"/>
  </si>
  <si>
    <r>
      <t>（取得価額を残し、</t>
    </r>
    <r>
      <rPr>
        <u/>
        <sz val="10"/>
        <rFont val="ＭＳ Ｐ明朝"/>
        <family val="1"/>
        <charset val="128"/>
      </rPr>
      <t>減価償却累計額を明示化</t>
    </r>
    <r>
      <rPr>
        <sz val="10"/>
        <rFont val="ＭＳ Ｐ明朝"/>
        <family val="1"/>
        <charset val="128"/>
      </rPr>
      <t>）</t>
    </r>
    <rPh sb="1" eb="3">
      <t>シュトク</t>
    </rPh>
    <rPh sb="3" eb="5">
      <t>カガク</t>
    </rPh>
    <rPh sb="6" eb="7">
      <t>ノコ</t>
    </rPh>
    <rPh sb="9" eb="11">
      <t>ゲンカ</t>
    </rPh>
    <rPh sb="11" eb="13">
      <t>ショウキャク</t>
    </rPh>
    <rPh sb="13" eb="15">
      <t>ルイケイ</t>
    </rPh>
    <rPh sb="15" eb="16">
      <t>ガク</t>
    </rPh>
    <rPh sb="17" eb="20">
      <t>メイジカ</t>
    </rPh>
    <phoneticPr fontId="3"/>
  </si>
  <si>
    <r>
      <t>○内訳区分：</t>
    </r>
    <r>
      <rPr>
        <u/>
        <sz val="10"/>
        <rFont val="ＭＳ Ｐ明朝"/>
        <family val="1"/>
        <charset val="128"/>
      </rPr>
      <t>２区分</t>
    </r>
    <rPh sb="1" eb="3">
      <t>ウチワケ</t>
    </rPh>
    <rPh sb="3" eb="5">
      <t>クブン</t>
    </rPh>
    <rPh sb="7" eb="9">
      <t>クブン</t>
    </rPh>
    <phoneticPr fontId="3"/>
  </si>
  <si>
    <r>
      <t>（</t>
    </r>
    <r>
      <rPr>
        <u/>
        <sz val="10"/>
        <rFont val="ＭＳ Ｐ明朝"/>
        <family val="1"/>
        <charset val="128"/>
      </rPr>
      <t>固定資産等形成分</t>
    </r>
    <r>
      <rPr>
        <sz val="10"/>
        <rFont val="ＭＳ Ｐ明朝"/>
        <family val="1"/>
        <charset val="128"/>
      </rPr>
      <t>）</t>
    </r>
    <rPh sb="1" eb="3">
      <t>コテイ</t>
    </rPh>
    <rPh sb="3" eb="5">
      <t>シサン</t>
    </rPh>
    <rPh sb="5" eb="6">
      <t>ナド</t>
    </rPh>
    <rPh sb="6" eb="8">
      <t>ケイセイ</t>
    </rPh>
    <rPh sb="8" eb="9">
      <t>ブン</t>
    </rPh>
    <phoneticPr fontId="3"/>
  </si>
  <si>
    <r>
      <t>（</t>
    </r>
    <r>
      <rPr>
        <u/>
        <sz val="10"/>
        <rFont val="ＭＳ Ｐ明朝"/>
        <family val="1"/>
        <charset val="128"/>
      </rPr>
      <t>余剰分（不足分）</t>
    </r>
    <r>
      <rPr>
        <sz val="10"/>
        <rFont val="ＭＳ Ｐ明朝"/>
        <family val="1"/>
        <charset val="128"/>
      </rPr>
      <t>）</t>
    </r>
    <rPh sb="1" eb="3">
      <t>ヨジョウ</t>
    </rPh>
    <rPh sb="3" eb="4">
      <t>ブン</t>
    </rPh>
    <rPh sb="5" eb="7">
      <t>フソク</t>
    </rPh>
    <rPh sb="7" eb="8">
      <t>ブン</t>
    </rPh>
    <phoneticPr fontId="3"/>
  </si>
  <si>
    <r>
      <t>①</t>
    </r>
    <r>
      <rPr>
        <u/>
        <sz val="10"/>
        <rFont val="ＭＳ Ｐ明朝"/>
        <family val="1"/>
        <charset val="128"/>
      </rPr>
      <t>経常費用</t>
    </r>
    <rPh sb="1" eb="3">
      <t>ケイジョウ</t>
    </rPh>
    <rPh sb="3" eb="5">
      <t>ヒヨウ</t>
    </rPh>
    <phoneticPr fontId="3"/>
  </si>
  <si>
    <r>
      <t>③</t>
    </r>
    <r>
      <rPr>
        <u/>
        <sz val="10"/>
        <rFont val="ＭＳ Ｐ明朝"/>
        <family val="1"/>
        <charset val="128"/>
      </rPr>
      <t>臨時損失</t>
    </r>
    <rPh sb="1" eb="3">
      <t>リンジ</t>
    </rPh>
    <rPh sb="3" eb="5">
      <t>ソンシツ</t>
    </rPh>
    <phoneticPr fontId="3"/>
  </si>
  <si>
    <r>
      <t>④</t>
    </r>
    <r>
      <rPr>
        <u/>
        <sz val="10"/>
        <rFont val="ＭＳ Ｐ明朝"/>
        <family val="1"/>
        <charset val="128"/>
      </rPr>
      <t>臨時利益</t>
    </r>
    <rPh sb="1" eb="3">
      <t>リンジ</t>
    </rPh>
    <rPh sb="3" eb="5">
      <t>リエキ</t>
    </rPh>
    <phoneticPr fontId="3"/>
  </si>
  <si>
    <r>
      <t>（①-②）＋（③-④）＝</t>
    </r>
    <r>
      <rPr>
        <u/>
        <sz val="10"/>
        <rFont val="ＭＳ Ｐ明朝"/>
        <family val="1"/>
        <charset val="128"/>
      </rPr>
      <t>純経常コスト</t>
    </r>
    <rPh sb="12" eb="13">
      <t>ジュン</t>
    </rPh>
    <rPh sb="13" eb="15">
      <t>ケイジョウ</t>
    </rPh>
    <phoneticPr fontId="3"/>
  </si>
  <si>
    <r>
      <t>○表示区分：</t>
    </r>
    <r>
      <rPr>
        <u/>
        <sz val="10"/>
        <rFont val="ＭＳ Ｐ明朝"/>
        <family val="1"/>
        <charset val="128"/>
      </rPr>
      <t>性質別のみ</t>
    </r>
    <rPh sb="1" eb="3">
      <t>ヒョウジ</t>
    </rPh>
    <rPh sb="3" eb="5">
      <t>クブン</t>
    </rPh>
    <rPh sb="6" eb="8">
      <t>セイシツ</t>
    </rPh>
    <rPh sb="8" eb="9">
      <t>ベツ</t>
    </rPh>
    <phoneticPr fontId="3"/>
  </si>
  <si>
    <r>
      <t>○</t>
    </r>
    <r>
      <rPr>
        <u/>
        <sz val="10"/>
        <rFont val="ＭＳ Ｐ明朝"/>
        <family val="1"/>
        <charset val="128"/>
      </rPr>
      <t>記載の簡略化</t>
    </r>
    <rPh sb="1" eb="3">
      <t>キサイ</t>
    </rPh>
    <rPh sb="4" eb="7">
      <t>カンリャクカ</t>
    </rPh>
    <phoneticPr fontId="3"/>
  </si>
  <si>
    <r>
      <t>①</t>
    </r>
    <r>
      <rPr>
        <u/>
        <sz val="10"/>
        <rFont val="ＭＳ Ｐ明朝"/>
        <family val="1"/>
        <charset val="128"/>
      </rPr>
      <t>業務活動収支</t>
    </r>
    <rPh sb="1" eb="3">
      <t>ギョウム</t>
    </rPh>
    <rPh sb="3" eb="5">
      <t>カツドウ</t>
    </rPh>
    <rPh sb="5" eb="7">
      <t>シュウシ</t>
    </rPh>
    <phoneticPr fontId="3"/>
  </si>
  <si>
    <r>
      <t>②</t>
    </r>
    <r>
      <rPr>
        <u/>
        <sz val="10"/>
        <rFont val="ＭＳ Ｐ明朝"/>
        <family val="1"/>
        <charset val="128"/>
      </rPr>
      <t>投資活動収支</t>
    </r>
    <rPh sb="1" eb="3">
      <t>トウシ</t>
    </rPh>
    <rPh sb="3" eb="5">
      <t>カツドウ</t>
    </rPh>
    <rPh sb="5" eb="7">
      <t>シュウシ</t>
    </rPh>
    <phoneticPr fontId="3"/>
  </si>
  <si>
    <r>
      <t>③</t>
    </r>
    <r>
      <rPr>
        <u/>
        <sz val="10"/>
        <rFont val="ＭＳ Ｐ明朝"/>
        <family val="1"/>
        <charset val="128"/>
      </rPr>
      <t>財務活動収支</t>
    </r>
    <rPh sb="1" eb="3">
      <t>ザイム</t>
    </rPh>
    <rPh sb="3" eb="5">
      <t>カツドウ</t>
    </rPh>
    <rPh sb="5" eb="7">
      <t>シュウシ</t>
    </rPh>
    <phoneticPr fontId="3"/>
  </si>
  <si>
    <r>
      <t>原則：</t>
    </r>
    <r>
      <rPr>
        <u/>
        <sz val="10"/>
        <rFont val="ＭＳ Ｐ明朝"/>
        <family val="1"/>
        <charset val="128"/>
      </rPr>
      <t>支出による取得原価</t>
    </r>
    <rPh sb="0" eb="2">
      <t>ゲンソク</t>
    </rPh>
    <rPh sb="3" eb="5">
      <t>シシュツ</t>
    </rPh>
    <rPh sb="8" eb="10">
      <t>シュトク</t>
    </rPh>
    <rPh sb="10" eb="12">
      <t>ゲンカ</t>
    </rPh>
    <phoneticPr fontId="3"/>
  </si>
  <si>
    <t>耐用年数</t>
    <rPh sb="0" eb="2">
      <t>タイヨウ</t>
    </rPh>
    <rPh sb="2" eb="4">
      <t>ネンスウ</t>
    </rPh>
    <phoneticPr fontId="3"/>
  </si>
  <si>
    <t>決算統計の区分に応じた耐用年数</t>
    <rPh sb="0" eb="2">
      <t>ケッサン</t>
    </rPh>
    <rPh sb="2" eb="4">
      <t>トウケイ</t>
    </rPh>
    <rPh sb="5" eb="7">
      <t>クブン</t>
    </rPh>
    <rPh sb="8" eb="9">
      <t>オウ</t>
    </rPh>
    <rPh sb="11" eb="13">
      <t>タイヨウ</t>
    </rPh>
    <rPh sb="13" eb="15">
      <t>ネンスウ</t>
    </rPh>
    <phoneticPr fontId="3"/>
  </si>
  <si>
    <t>耐用年数省令（財務省令）に基づく耐用年数</t>
    <rPh sb="0" eb="2">
      <t>タイヨウ</t>
    </rPh>
    <rPh sb="2" eb="4">
      <t>ネンスウ</t>
    </rPh>
    <rPh sb="4" eb="6">
      <t>ショウレイ</t>
    </rPh>
    <rPh sb="7" eb="10">
      <t>ザイムショウ</t>
    </rPh>
    <rPh sb="10" eb="11">
      <t>レイ</t>
    </rPh>
    <rPh sb="13" eb="14">
      <t>モト</t>
    </rPh>
    <rPh sb="16" eb="18">
      <t>タイヨウ</t>
    </rPh>
    <rPh sb="18" eb="20">
      <t>ネンスウ</t>
    </rPh>
    <phoneticPr fontId="3"/>
  </si>
  <si>
    <t>貸借対照表、行政コスト計算書、純資産変動計算書、資金収支計算書</t>
    <rPh sb="0" eb="2">
      <t>タイシャク</t>
    </rPh>
    <rPh sb="2" eb="5">
      <t>タイショウヒョウ</t>
    </rPh>
    <rPh sb="6" eb="8">
      <t>ギョウセイ</t>
    </rPh>
    <rPh sb="11" eb="14">
      <t>ケイサンショ</t>
    </rPh>
    <rPh sb="15" eb="18">
      <t>ジュンシサン</t>
    </rPh>
    <rPh sb="18" eb="20">
      <t>ヘンドウ</t>
    </rPh>
    <rPh sb="20" eb="23">
      <t>ケイサンショ</t>
    </rPh>
    <rPh sb="24" eb="26">
      <t>シキン</t>
    </rPh>
    <rPh sb="26" eb="28">
      <t>シュウシ</t>
    </rPh>
    <rPh sb="28" eb="31">
      <t>ケイサンショ</t>
    </rPh>
    <phoneticPr fontId="3"/>
  </si>
  <si>
    <t>　●作成書類</t>
    <rPh sb="2" eb="4">
      <t>サクセイ</t>
    </rPh>
    <rPh sb="4" eb="6">
      <t>ショルイ</t>
    </rPh>
    <phoneticPr fontId="7"/>
  </si>
  <si>
    <t>　●作成範囲</t>
    <rPh sb="2" eb="4">
      <t>サクセイ</t>
    </rPh>
    <rPh sb="4" eb="6">
      <t>ハンイ</t>
    </rPh>
    <phoneticPr fontId="7"/>
  </si>
  <si>
    <t>○貸借対照表（ＢＳ ： Balance　Sheet）</t>
    <rPh sb="1" eb="3">
      <t>タイシャク</t>
    </rPh>
    <rPh sb="3" eb="6">
      <t>タイショウヒョウ</t>
    </rPh>
    <phoneticPr fontId="7"/>
  </si>
  <si>
    <t>○行政コスト計算書（ＰＬ ： Profit　and　Loss　statement）</t>
    <rPh sb="1" eb="3">
      <t>ギョウセイ</t>
    </rPh>
    <rPh sb="6" eb="9">
      <t>ケイサンショ</t>
    </rPh>
    <phoneticPr fontId="7"/>
  </si>
  <si>
    <t>○純資産変動計算書（ＮＷ ： Net　Worth　statement）</t>
    <rPh sb="1" eb="2">
      <t>ジュン</t>
    </rPh>
    <rPh sb="2" eb="4">
      <t>シサン</t>
    </rPh>
    <rPh sb="4" eb="6">
      <t>ヘンドウ</t>
    </rPh>
    <rPh sb="6" eb="9">
      <t>ケイサンショ</t>
    </rPh>
    <phoneticPr fontId="7"/>
  </si>
  <si>
    <t>○資金収支計算書（ＣＦ ： Cash　Flow）</t>
    <rPh sb="1" eb="3">
      <t>シキン</t>
    </rPh>
    <rPh sb="3" eb="5">
      <t>シュウシ</t>
    </rPh>
    <rPh sb="5" eb="8">
      <t>ケイサンショ</t>
    </rPh>
    <phoneticPr fontId="7"/>
  </si>
  <si>
    <t>【地方公会計制度について】</t>
    <rPh sb="1" eb="3">
      <t>チホウ</t>
    </rPh>
    <rPh sb="3" eb="4">
      <t>コウ</t>
    </rPh>
    <rPh sb="4" eb="6">
      <t>カイケイ</t>
    </rPh>
    <rPh sb="6" eb="8">
      <t>セイド</t>
    </rPh>
    <phoneticPr fontId="7"/>
  </si>
  <si>
    <t>　地方公共団体の会計制度は、現金収支に着目した「現金主義・単式簿記」方式です。この方式では、1年</t>
    <rPh sb="1" eb="3">
      <t>チホウ</t>
    </rPh>
    <rPh sb="3" eb="5">
      <t>コウキョウ</t>
    </rPh>
    <rPh sb="5" eb="7">
      <t>ダンタイ</t>
    </rPh>
    <rPh sb="8" eb="10">
      <t>カイケイ</t>
    </rPh>
    <rPh sb="10" eb="12">
      <t>セイド</t>
    </rPh>
    <rPh sb="14" eb="16">
      <t>ゲンキン</t>
    </rPh>
    <rPh sb="16" eb="18">
      <t>シュウシ</t>
    </rPh>
    <rPh sb="19" eb="21">
      <t>チャクモク</t>
    </rPh>
    <rPh sb="24" eb="26">
      <t>ゲンキン</t>
    </rPh>
    <rPh sb="26" eb="28">
      <t>シュギ</t>
    </rPh>
    <rPh sb="29" eb="31">
      <t>タンシキ</t>
    </rPh>
    <rPh sb="31" eb="33">
      <t>ボキ</t>
    </rPh>
    <rPh sb="34" eb="36">
      <t>ホウシキ</t>
    </rPh>
    <rPh sb="41" eb="43">
      <t>ホウシキ</t>
    </rPh>
    <rPh sb="47" eb="48">
      <t>ネン</t>
    </rPh>
    <phoneticPr fontId="7"/>
  </si>
  <si>
    <t>間にどのような収入があり、その収入を何にいくら使ったのかといった現金収支の把握に適したものとなって</t>
    <rPh sb="0" eb="1">
      <t>カン</t>
    </rPh>
    <rPh sb="7" eb="9">
      <t>シュウニュウ</t>
    </rPh>
    <rPh sb="15" eb="17">
      <t>シュウニュウ</t>
    </rPh>
    <rPh sb="18" eb="19">
      <t>ナニ</t>
    </rPh>
    <rPh sb="23" eb="24">
      <t>ツカ</t>
    </rPh>
    <rPh sb="32" eb="34">
      <t>ゲンキン</t>
    </rPh>
    <rPh sb="34" eb="36">
      <t>シュウシ</t>
    </rPh>
    <rPh sb="37" eb="39">
      <t>ハアク</t>
    </rPh>
    <rPh sb="40" eb="41">
      <t>テキ</t>
    </rPh>
    <phoneticPr fontId="3"/>
  </si>
  <si>
    <t>います。しかし、その反面、どれだけの資産を持ち、どれだけの負債を抱え、その財源の内訳がどのようにな</t>
    <rPh sb="10" eb="12">
      <t>ハンメン</t>
    </rPh>
    <rPh sb="18" eb="20">
      <t>シサン</t>
    </rPh>
    <rPh sb="21" eb="22">
      <t>モ</t>
    </rPh>
    <rPh sb="29" eb="31">
      <t>フサイ</t>
    </rPh>
    <rPh sb="32" eb="33">
      <t>カカ</t>
    </rPh>
    <rPh sb="37" eb="39">
      <t>ザイゲン</t>
    </rPh>
    <rPh sb="40" eb="42">
      <t>ウチワケ</t>
    </rPh>
    <phoneticPr fontId="3"/>
  </si>
  <si>
    <t>っているのか把握できませんでした。</t>
    <rPh sb="6" eb="8">
      <t>ハアク</t>
    </rPh>
    <phoneticPr fontId="3"/>
  </si>
  <si>
    <t>地方公会計制度導入による財務書類の公表</t>
    <rPh sb="0" eb="2">
      <t>チホウ</t>
    </rPh>
    <rPh sb="2" eb="3">
      <t>コウ</t>
    </rPh>
    <rPh sb="3" eb="5">
      <t>カイケイ</t>
    </rPh>
    <rPh sb="5" eb="7">
      <t>セイド</t>
    </rPh>
    <rPh sb="7" eb="9">
      <t>ドウニュウ</t>
    </rPh>
    <rPh sb="12" eb="14">
      <t>ザイム</t>
    </rPh>
    <rPh sb="14" eb="16">
      <t>ショルイ</t>
    </rPh>
    <rPh sb="17" eb="19">
      <t>コウヒョウ</t>
    </rPh>
    <phoneticPr fontId="3"/>
  </si>
  <si>
    <t>～統一的な基準による平成28年度決算～</t>
    <rPh sb="1" eb="4">
      <t>トウイツテキ</t>
    </rPh>
    <rPh sb="5" eb="7">
      <t>キジュン</t>
    </rPh>
    <rPh sb="10" eb="12">
      <t>ヘイセイ</t>
    </rPh>
    <rPh sb="14" eb="16">
      <t>ネンド</t>
    </rPh>
    <rPh sb="16" eb="18">
      <t>ケッサン</t>
    </rPh>
    <phoneticPr fontId="3"/>
  </si>
  <si>
    <t>【財政指標】</t>
    <rPh sb="1" eb="3">
      <t>ザイセイ</t>
    </rPh>
    <rPh sb="3" eb="5">
      <t>シヒョウ</t>
    </rPh>
    <phoneticPr fontId="3"/>
  </si>
  <si>
    <t>（単位：百万円、年）</t>
  </si>
  <si>
    <t>平成28年度</t>
  </si>
  <si>
    <t>総資産</t>
  </si>
  <si>
    <t>歳入総額</t>
  </si>
  <si>
    <t>全体会計</t>
  </si>
  <si>
    <t>連結会計</t>
  </si>
  <si>
    <t>資産総額：「資産合計」（BS）</t>
    <rPh sb="0" eb="2">
      <t>シサン</t>
    </rPh>
    <rPh sb="2" eb="4">
      <t>ソウガク</t>
    </rPh>
    <rPh sb="6" eb="8">
      <t>シサン</t>
    </rPh>
    <rPh sb="8" eb="10">
      <t>ゴウケイ</t>
    </rPh>
    <phoneticPr fontId="3"/>
  </si>
  <si>
    <t>歳入総額：「業務収入」「臨時収入」「投資活動収入」「財務活動収入」「前年度末資金残高」（CF）</t>
    <rPh sb="0" eb="2">
      <t>サイニュウ</t>
    </rPh>
    <rPh sb="2" eb="4">
      <t>ソウガク</t>
    </rPh>
    <rPh sb="6" eb="8">
      <t>ギョウム</t>
    </rPh>
    <rPh sb="8" eb="10">
      <t>シュウニュウ</t>
    </rPh>
    <rPh sb="12" eb="14">
      <t>リンジ</t>
    </rPh>
    <rPh sb="14" eb="16">
      <t>シュウニュウ</t>
    </rPh>
    <rPh sb="18" eb="20">
      <t>トウシ</t>
    </rPh>
    <rPh sb="20" eb="22">
      <t>カツドウ</t>
    </rPh>
    <rPh sb="22" eb="24">
      <t>シュウニュウ</t>
    </rPh>
    <rPh sb="26" eb="28">
      <t>ザイム</t>
    </rPh>
    <rPh sb="28" eb="30">
      <t>カツドウ</t>
    </rPh>
    <rPh sb="30" eb="32">
      <t>シュウニュウ</t>
    </rPh>
    <rPh sb="34" eb="37">
      <t>ゼンネンド</t>
    </rPh>
    <rPh sb="37" eb="38">
      <t>マツ</t>
    </rPh>
    <rPh sb="38" eb="40">
      <t>シキン</t>
    </rPh>
    <rPh sb="40" eb="42">
      <t>ザンダカ</t>
    </rPh>
    <phoneticPr fontId="3"/>
  </si>
  <si>
    <t>が分かります。</t>
    <rPh sb="1" eb="2">
      <t>ワ</t>
    </rPh>
    <phoneticPr fontId="3"/>
  </si>
  <si>
    <t>これまでに形成されたストックとしての資産が、歳入の何年分に相当するかを表すもので、資産形成の度合い</t>
    <rPh sb="5" eb="7">
      <t>ケイセイ</t>
    </rPh>
    <rPh sb="18" eb="20">
      <t>シサン</t>
    </rPh>
    <rPh sb="22" eb="24">
      <t>サイニュウ</t>
    </rPh>
    <rPh sb="25" eb="28">
      <t>ナンネンブン</t>
    </rPh>
    <rPh sb="29" eb="31">
      <t>ソウトウ</t>
    </rPh>
    <rPh sb="35" eb="36">
      <t>アラワ</t>
    </rPh>
    <phoneticPr fontId="3"/>
  </si>
  <si>
    <t>Ⅰ．資産形成度</t>
    <rPh sb="2" eb="4">
      <t>シサン</t>
    </rPh>
    <rPh sb="4" eb="6">
      <t>ケイセイ</t>
    </rPh>
    <rPh sb="6" eb="7">
      <t>ド</t>
    </rPh>
    <phoneticPr fontId="3"/>
  </si>
  <si>
    <t>（2）有形固定資産減価償却率</t>
    <rPh sb="3" eb="5">
      <t>ユウケイ</t>
    </rPh>
    <rPh sb="5" eb="7">
      <t>コテイ</t>
    </rPh>
    <rPh sb="7" eb="9">
      <t>シサン</t>
    </rPh>
    <rPh sb="9" eb="11">
      <t>ゲンカ</t>
    </rPh>
    <rPh sb="11" eb="13">
      <t>ショウキャク</t>
    </rPh>
    <rPh sb="13" eb="14">
      <t>リツ</t>
    </rPh>
    <phoneticPr fontId="3"/>
  </si>
  <si>
    <t>（1）歳入額対資産比率</t>
    <rPh sb="3" eb="6">
      <t>サイニュウガク</t>
    </rPh>
    <rPh sb="6" eb="7">
      <t>タイ</t>
    </rPh>
    <rPh sb="7" eb="9">
      <t>シサン</t>
    </rPh>
    <rPh sb="9" eb="11">
      <t>ヒリツ</t>
    </rPh>
    <phoneticPr fontId="3"/>
  </si>
  <si>
    <t>度経過しているのかを表しています。この比率が高いほど、施設の減価償却が進んでいると言えます。</t>
    <rPh sb="0" eb="1">
      <t>ド</t>
    </rPh>
    <phoneticPr fontId="3"/>
  </si>
  <si>
    <t>有形固定資産のうち償却資産（建物、工作物、物品など）について、耐用年数に対して資産の取得からどの程</t>
    <rPh sb="0" eb="2">
      <t>ユウケイ</t>
    </rPh>
    <rPh sb="2" eb="4">
      <t>コテイ</t>
    </rPh>
    <rPh sb="4" eb="6">
      <t>シサン</t>
    </rPh>
    <rPh sb="9" eb="11">
      <t>ショウキャク</t>
    </rPh>
    <rPh sb="11" eb="13">
      <t>シサン</t>
    </rPh>
    <rPh sb="14" eb="16">
      <t>タテモノ</t>
    </rPh>
    <rPh sb="17" eb="20">
      <t>コウサクブツ</t>
    </rPh>
    <rPh sb="21" eb="23">
      <t>ブッピン</t>
    </rPh>
    <rPh sb="31" eb="33">
      <t>タイヨウ</t>
    </rPh>
    <rPh sb="33" eb="35">
      <t>ネンスウ</t>
    </rPh>
    <rPh sb="36" eb="37">
      <t>タイ</t>
    </rPh>
    <rPh sb="39" eb="41">
      <t>シサン</t>
    </rPh>
    <rPh sb="42" eb="44">
      <t>シュトク</t>
    </rPh>
    <rPh sb="48" eb="49">
      <t>ホド</t>
    </rPh>
    <phoneticPr fontId="3"/>
  </si>
  <si>
    <t>取得価格（再調達価格）：「有形固定資産－土地＋減価償却累計額」（BS）</t>
    <rPh sb="0" eb="2">
      <t>シュトク</t>
    </rPh>
    <rPh sb="2" eb="4">
      <t>カカク</t>
    </rPh>
    <rPh sb="5" eb="8">
      <t>サイチョウタツ</t>
    </rPh>
    <rPh sb="8" eb="10">
      <t>カカク</t>
    </rPh>
    <rPh sb="13" eb="14">
      <t>ユウ</t>
    </rPh>
    <rPh sb="14" eb="15">
      <t>ケイ</t>
    </rPh>
    <rPh sb="15" eb="17">
      <t>コテイ</t>
    </rPh>
    <rPh sb="17" eb="18">
      <t>シ</t>
    </rPh>
    <rPh sb="18" eb="19">
      <t>サン</t>
    </rPh>
    <rPh sb="20" eb="22">
      <t>トチ</t>
    </rPh>
    <rPh sb="23" eb="25">
      <t>ゲンカ</t>
    </rPh>
    <rPh sb="25" eb="27">
      <t>ショウキャク</t>
    </rPh>
    <rPh sb="27" eb="29">
      <t>ルイケイ</t>
    </rPh>
    <rPh sb="29" eb="30">
      <t>ガク</t>
    </rPh>
    <phoneticPr fontId="3"/>
  </si>
  <si>
    <t>減価償却累計額：「各勘定減価償却累計額」（BS）</t>
    <rPh sb="0" eb="2">
      <t>ゲンカ</t>
    </rPh>
    <rPh sb="2" eb="4">
      <t>ショウキャク</t>
    </rPh>
    <rPh sb="4" eb="7">
      <t>ルイケイガク</t>
    </rPh>
    <rPh sb="9" eb="10">
      <t>カク</t>
    </rPh>
    <rPh sb="10" eb="12">
      <t>カンジョウ</t>
    </rPh>
    <rPh sb="12" eb="14">
      <t>ゲンカ</t>
    </rPh>
    <rPh sb="14" eb="16">
      <t>ショウキャク</t>
    </rPh>
    <rPh sb="16" eb="19">
      <t>ルイケイガク</t>
    </rPh>
    <phoneticPr fontId="3"/>
  </si>
  <si>
    <t>減累</t>
    <rPh sb="0" eb="1">
      <t>ゲン</t>
    </rPh>
    <rPh sb="1" eb="2">
      <t>ルイ</t>
    </rPh>
    <phoneticPr fontId="3"/>
  </si>
  <si>
    <t>取得</t>
    <rPh sb="0" eb="2">
      <t>シュトク</t>
    </rPh>
    <phoneticPr fontId="3"/>
  </si>
  <si>
    <t>Ⅱ．世代間公平性</t>
    <rPh sb="2" eb="4">
      <t>セダイ</t>
    </rPh>
    <rPh sb="4" eb="5">
      <t>カン</t>
    </rPh>
    <rPh sb="5" eb="7">
      <t>コウヘイ</t>
    </rPh>
    <rPh sb="7" eb="8">
      <t>セイ</t>
    </rPh>
    <phoneticPr fontId="3"/>
  </si>
  <si>
    <t>純資産のうち返済義務のない純資産がどれくらいの割合かを表しています。企業会計でいう「自己資本比率」</t>
    <rPh sb="0" eb="3">
      <t>ジュンシサン</t>
    </rPh>
    <rPh sb="6" eb="8">
      <t>ヘンサイ</t>
    </rPh>
    <rPh sb="8" eb="10">
      <t>ギム</t>
    </rPh>
    <rPh sb="13" eb="16">
      <t>ジュンシサン</t>
    </rPh>
    <rPh sb="23" eb="25">
      <t>ワリアイ</t>
    </rPh>
    <rPh sb="27" eb="28">
      <t>アラワ</t>
    </rPh>
    <rPh sb="34" eb="36">
      <t>キギョウ</t>
    </rPh>
    <rPh sb="36" eb="38">
      <t>カイケイ</t>
    </rPh>
    <rPh sb="42" eb="44">
      <t>ジコ</t>
    </rPh>
    <rPh sb="44" eb="46">
      <t>シホン</t>
    </rPh>
    <rPh sb="46" eb="48">
      <t>ヒリツ</t>
    </rPh>
    <phoneticPr fontId="3"/>
  </si>
  <si>
    <t>に相当し、この比率が高いほど財政状況が健全であると言えます。</t>
  </si>
  <si>
    <t>純資産</t>
    <rPh sb="0" eb="3">
      <t>ジュンシサン</t>
    </rPh>
    <phoneticPr fontId="3"/>
  </si>
  <si>
    <t>資産総額</t>
    <rPh sb="0" eb="2">
      <t>シサン</t>
    </rPh>
    <rPh sb="2" eb="4">
      <t>ソウガク</t>
    </rPh>
    <phoneticPr fontId="3"/>
  </si>
  <si>
    <t>（1）純資産比率</t>
    <rPh sb="3" eb="6">
      <t>ジュンシサン</t>
    </rPh>
    <rPh sb="6" eb="8">
      <t>ヒリツ</t>
    </rPh>
    <phoneticPr fontId="3"/>
  </si>
  <si>
    <t>（2）世代間負担比率（将来世代負担比率）</t>
    <rPh sb="3" eb="5">
      <t>セダイ</t>
    </rPh>
    <rPh sb="5" eb="6">
      <t>カン</t>
    </rPh>
    <rPh sb="6" eb="8">
      <t>フタン</t>
    </rPh>
    <rPh sb="8" eb="10">
      <t>ヒリツ</t>
    </rPh>
    <rPh sb="11" eb="13">
      <t>ショウライ</t>
    </rPh>
    <rPh sb="13" eb="15">
      <t>セダイ</t>
    </rPh>
    <rPh sb="15" eb="17">
      <t>フタン</t>
    </rPh>
    <rPh sb="17" eb="19">
      <t>ヒリツ</t>
    </rPh>
    <phoneticPr fontId="3"/>
  </si>
  <si>
    <t>ます。</t>
    <phoneticPr fontId="3"/>
  </si>
  <si>
    <t>てどれくらい調達したかを表しています。この比率が高いほど、将来の世代が負担する割合が高いことを表し</t>
    <phoneticPr fontId="3"/>
  </si>
  <si>
    <t>地方債等</t>
    <rPh sb="0" eb="3">
      <t>チホウサイ</t>
    </rPh>
    <rPh sb="3" eb="4">
      <t>ナド</t>
    </rPh>
    <phoneticPr fontId="3"/>
  </si>
  <si>
    <t>有形資産</t>
    <rPh sb="0" eb="2">
      <t>ユウケイ</t>
    </rPh>
    <rPh sb="2" eb="4">
      <t>シサン</t>
    </rPh>
    <phoneticPr fontId="3"/>
  </si>
  <si>
    <t>Ⅲ．持続可能性</t>
    <rPh sb="2" eb="4">
      <t>ジゾク</t>
    </rPh>
    <rPh sb="4" eb="7">
      <t>カノウセイ</t>
    </rPh>
    <phoneticPr fontId="3"/>
  </si>
  <si>
    <t>（1）債務償還可能年数</t>
    <rPh sb="3" eb="5">
      <t>サイム</t>
    </rPh>
    <rPh sb="5" eb="7">
      <t>ショウカン</t>
    </rPh>
    <rPh sb="7" eb="9">
      <t>カノウ</t>
    </rPh>
    <rPh sb="9" eb="11">
      <t>ネンスウ</t>
    </rPh>
    <phoneticPr fontId="3"/>
  </si>
  <si>
    <t>実質債務（地方債残高や退職手当引当金などから充当可能な基金を控除した債務）が、業務活動収支（行政</t>
    <rPh sb="0" eb="2">
      <t>ジッシツ</t>
    </rPh>
    <rPh sb="2" eb="4">
      <t>サイム</t>
    </rPh>
    <rPh sb="5" eb="8">
      <t>チホウサイ</t>
    </rPh>
    <rPh sb="8" eb="10">
      <t>ザンダカ</t>
    </rPh>
    <rPh sb="11" eb="13">
      <t>タイショク</t>
    </rPh>
    <rPh sb="13" eb="15">
      <t>テアテ</t>
    </rPh>
    <rPh sb="15" eb="17">
      <t>ヒキアテ</t>
    </rPh>
    <rPh sb="17" eb="18">
      <t>キン</t>
    </rPh>
    <rPh sb="22" eb="24">
      <t>ジュウトウ</t>
    </rPh>
    <rPh sb="24" eb="26">
      <t>カノウ</t>
    </rPh>
    <rPh sb="27" eb="29">
      <t>キキン</t>
    </rPh>
    <rPh sb="30" eb="32">
      <t>コウジョ</t>
    </rPh>
    <rPh sb="34" eb="36">
      <t>サイム</t>
    </rPh>
    <rPh sb="39" eb="41">
      <t>ギョウム</t>
    </rPh>
    <rPh sb="41" eb="43">
      <t>カツドウ</t>
    </rPh>
    <rPh sb="43" eb="45">
      <t>シュウシ</t>
    </rPh>
    <rPh sb="46" eb="48">
      <t>ギョウセイ</t>
    </rPh>
    <phoneticPr fontId="3"/>
  </si>
  <si>
    <t>サービス提供に関する収支。臨時収支分を除く）の黒字分の何年分あるかを表しています。償還可能年数が</t>
    <phoneticPr fontId="3"/>
  </si>
  <si>
    <t>短いほど、債務償還能力が高いと言えます。</t>
  </si>
  <si>
    <t>業務活動収支：「業務収入」-「業務支出」（CF）</t>
    <rPh sb="0" eb="2">
      <t>ギョウム</t>
    </rPh>
    <rPh sb="2" eb="4">
      <t>カツドウ</t>
    </rPh>
    <rPh sb="4" eb="6">
      <t>シュウシ</t>
    </rPh>
    <rPh sb="8" eb="10">
      <t>ギョウム</t>
    </rPh>
    <rPh sb="10" eb="12">
      <t>シュウニュウ</t>
    </rPh>
    <rPh sb="15" eb="17">
      <t>ギョウム</t>
    </rPh>
    <rPh sb="17" eb="19">
      <t>シシュツ</t>
    </rPh>
    <phoneticPr fontId="3"/>
  </si>
  <si>
    <t>地方債残高：「地方債」「１年内償還予定地方債」（BS）</t>
    <rPh sb="0" eb="3">
      <t>チホウサイ</t>
    </rPh>
    <rPh sb="3" eb="5">
      <t>ザンダカ</t>
    </rPh>
    <rPh sb="7" eb="10">
      <t>チホウサイ</t>
    </rPh>
    <rPh sb="13" eb="14">
      <t>ネン</t>
    </rPh>
    <rPh sb="14" eb="15">
      <t>ナイ</t>
    </rPh>
    <rPh sb="15" eb="17">
      <t>ショウカン</t>
    </rPh>
    <rPh sb="17" eb="19">
      <t>ヨテイ</t>
    </rPh>
    <rPh sb="19" eb="22">
      <t>チホウサイ</t>
    </rPh>
    <phoneticPr fontId="3"/>
  </si>
  <si>
    <t>業務活動</t>
    <rPh sb="0" eb="2">
      <t>ギョウム</t>
    </rPh>
    <rPh sb="2" eb="4">
      <t>カツドウ</t>
    </rPh>
    <phoneticPr fontId="3"/>
  </si>
  <si>
    <t>Ⅳ．自律性</t>
    <rPh sb="2" eb="4">
      <t>ジリツ</t>
    </rPh>
    <rPh sb="4" eb="5">
      <t>セイ</t>
    </rPh>
    <phoneticPr fontId="3"/>
  </si>
  <si>
    <t>(1)受益者負担の割合</t>
    <rPh sb="3" eb="6">
      <t>ジュエキシャ</t>
    </rPh>
    <rPh sb="6" eb="8">
      <t>フタン</t>
    </rPh>
    <rPh sb="9" eb="11">
      <t>ワリアイ</t>
    </rPh>
    <phoneticPr fontId="3"/>
  </si>
  <si>
    <t>行政サービスの提供に対する受益者負担の割合を表すもので、当該団体の受益者負担の特徴を把握するこ</t>
    <rPh sb="0" eb="2">
      <t>ギョウセイ</t>
    </rPh>
    <rPh sb="7" eb="9">
      <t>テイキョウ</t>
    </rPh>
    <rPh sb="10" eb="11">
      <t>タイ</t>
    </rPh>
    <rPh sb="13" eb="16">
      <t>ジュエキシャ</t>
    </rPh>
    <rPh sb="16" eb="18">
      <t>フタン</t>
    </rPh>
    <rPh sb="19" eb="21">
      <t>ワリアイ</t>
    </rPh>
    <rPh sb="22" eb="23">
      <t>アラワ</t>
    </rPh>
    <rPh sb="28" eb="30">
      <t>トウガイ</t>
    </rPh>
    <rPh sb="30" eb="32">
      <t>ダンタイ</t>
    </rPh>
    <rPh sb="33" eb="36">
      <t>ジュエキシャ</t>
    </rPh>
    <rPh sb="36" eb="38">
      <t>フタン</t>
    </rPh>
    <rPh sb="39" eb="41">
      <t>トクチョウ</t>
    </rPh>
    <rPh sb="42" eb="44">
      <t>ハアク</t>
    </rPh>
    <phoneticPr fontId="3"/>
  </si>
  <si>
    <t>とができます。</t>
  </si>
  <si>
    <t>経常収益</t>
    <rPh sb="0" eb="2">
      <t>ケイジョウ</t>
    </rPh>
    <rPh sb="2" eb="4">
      <t>シュウエキ</t>
    </rPh>
    <phoneticPr fontId="3"/>
  </si>
  <si>
    <t xml:space="preserve">      長期延滞債権</t>
    <rPh sb="6" eb="8">
      <t>チョウキ</t>
    </rPh>
    <rPh sb="8" eb="10">
      <t>エンタイ</t>
    </rPh>
    <rPh sb="10" eb="12">
      <t>サイケン</t>
    </rPh>
    <phoneticPr fontId="3"/>
  </si>
  <si>
    <t>　　　長期貸付金</t>
    <rPh sb="3" eb="5">
      <t>チョウキ</t>
    </rPh>
    <rPh sb="5" eb="7">
      <t>カシツケ</t>
    </rPh>
    <rPh sb="7" eb="8">
      <t>キン</t>
    </rPh>
    <phoneticPr fontId="3"/>
  </si>
  <si>
    <t>　　賞与等引当金</t>
    <rPh sb="2" eb="4">
      <t>ショウヨ</t>
    </rPh>
    <rPh sb="4" eb="5">
      <t>トウ</t>
    </rPh>
    <rPh sb="5" eb="7">
      <t>ヒキアテ</t>
    </rPh>
    <rPh sb="7" eb="8">
      <t>キン</t>
    </rPh>
    <phoneticPr fontId="3"/>
  </si>
  <si>
    <t>　　預り金　他</t>
    <rPh sb="2" eb="3">
      <t>アズカ</t>
    </rPh>
    <rPh sb="4" eb="5">
      <t>キン</t>
    </rPh>
    <rPh sb="6" eb="7">
      <t>ホカ</t>
    </rPh>
    <phoneticPr fontId="3"/>
  </si>
  <si>
    <t>　　　投資損失引当金</t>
    <rPh sb="3" eb="5">
      <t>トウシ</t>
    </rPh>
    <rPh sb="5" eb="7">
      <t>ソンシツ</t>
    </rPh>
    <rPh sb="7" eb="9">
      <t>ヒキアテ</t>
    </rPh>
    <rPh sb="9" eb="10">
      <t>キン</t>
    </rPh>
    <phoneticPr fontId="3"/>
  </si>
  <si>
    <t xml:space="preserve">    資産売却益　他</t>
    <rPh sb="10" eb="11">
      <t>ホカ</t>
    </rPh>
    <phoneticPr fontId="3"/>
  </si>
  <si>
    <t>有形固定資産：「有形固定資産合計」（BS）</t>
    <rPh sb="0" eb="2">
      <t>ユウケイ</t>
    </rPh>
    <rPh sb="2" eb="4">
      <t>コテイ</t>
    </rPh>
    <rPh sb="4" eb="6">
      <t>シサン</t>
    </rPh>
    <rPh sb="8" eb="10">
      <t>ユウケイ</t>
    </rPh>
    <rPh sb="10" eb="12">
      <t>コテイ</t>
    </rPh>
    <rPh sb="12" eb="14">
      <t>シサン</t>
    </rPh>
    <rPh sb="14" eb="16">
      <t>ゴウケイ</t>
    </rPh>
    <phoneticPr fontId="3"/>
  </si>
  <si>
    <t>CFより</t>
    <phoneticPr fontId="3"/>
  </si>
  <si>
    <t>業務収入＋臨時収入＋投資活動収入＋財務活動収入－地方債発行収入</t>
    <phoneticPr fontId="3"/>
  </si>
  <si>
    <t>業務支出＋臨時支出＋投資活動支出＋財務活動支出－地方債償還支出-地方債（利払分）支出-借入金支払利息支出</t>
    <rPh sb="32" eb="35">
      <t>チホウサイ</t>
    </rPh>
    <rPh sb="36" eb="38">
      <t>リバラ</t>
    </rPh>
    <rPh sb="38" eb="39">
      <t>ブン</t>
    </rPh>
    <rPh sb="40" eb="42">
      <t>シシュツ</t>
    </rPh>
    <rPh sb="43" eb="45">
      <t>カリイレ</t>
    </rPh>
    <rPh sb="45" eb="46">
      <t>キン</t>
    </rPh>
    <rPh sb="46" eb="48">
      <t>シハライ</t>
    </rPh>
    <rPh sb="48" eb="50">
      <t>リソク</t>
    </rPh>
    <rPh sb="50" eb="52">
      <t>シシュツ</t>
    </rPh>
    <phoneticPr fontId="3"/>
  </si>
  <si>
    <t>【基礎的財政収支】</t>
    <rPh sb="1" eb="4">
      <t>キソテキ</t>
    </rPh>
    <rPh sb="4" eb="6">
      <t>ザイセイ</t>
    </rPh>
    <rPh sb="6" eb="8">
      <t>シュウシ</t>
    </rPh>
    <phoneticPr fontId="3"/>
  </si>
  <si>
    <t>　　損失補償等引当金繰入　他</t>
    <rPh sb="2" eb="4">
      <t>ソンシツ</t>
    </rPh>
    <rPh sb="4" eb="6">
      <t>ホショウ</t>
    </rPh>
    <rPh sb="6" eb="7">
      <t>トウ</t>
    </rPh>
    <rPh sb="7" eb="9">
      <t>ヒキアテ</t>
    </rPh>
    <rPh sb="9" eb="10">
      <t>キン</t>
    </rPh>
    <rPh sb="10" eb="12">
      <t>クリイレ</t>
    </rPh>
    <rPh sb="13" eb="14">
      <t>ホカ</t>
    </rPh>
    <phoneticPr fontId="3"/>
  </si>
  <si>
    <t>経常費用</t>
    <rPh sb="0" eb="2">
      <t>ケイジョウ</t>
    </rPh>
    <rPh sb="2" eb="4">
      <t>ヒヨウ</t>
    </rPh>
    <phoneticPr fontId="3"/>
  </si>
  <si>
    <t>平成26年度</t>
    <phoneticPr fontId="3"/>
  </si>
  <si>
    <t>平成27年度</t>
    <phoneticPr fontId="3"/>
  </si>
  <si>
    <t>一般会計</t>
    <phoneticPr fontId="7"/>
  </si>
  <si>
    <t>公有水面埋立事業特別会計</t>
    <rPh sb="0" eb="2">
      <t>コウユウ</t>
    </rPh>
    <rPh sb="2" eb="4">
      <t>スイメン</t>
    </rPh>
    <rPh sb="4" eb="6">
      <t>ウメタテ</t>
    </rPh>
    <rPh sb="6" eb="8">
      <t>ジギョウ</t>
    </rPh>
    <rPh sb="8" eb="10">
      <t>トクベツ</t>
    </rPh>
    <rPh sb="10" eb="12">
      <t>カイケイ</t>
    </rPh>
    <phoneticPr fontId="7"/>
  </si>
  <si>
    <t>宅地分譲事業特別会計</t>
    <rPh sb="0" eb="2">
      <t>タクチ</t>
    </rPh>
    <rPh sb="2" eb="4">
      <t>ブンジョウ</t>
    </rPh>
    <rPh sb="4" eb="6">
      <t>ジギョウ</t>
    </rPh>
    <rPh sb="6" eb="8">
      <t>トクベツ</t>
    </rPh>
    <rPh sb="8" eb="10">
      <t>カイケイ</t>
    </rPh>
    <phoneticPr fontId="7"/>
  </si>
  <si>
    <t>国民健康保険特別会計</t>
    <rPh sb="0" eb="2">
      <t>コクミン</t>
    </rPh>
    <rPh sb="2" eb="4">
      <t>ケンコウ</t>
    </rPh>
    <rPh sb="4" eb="6">
      <t>ホケン</t>
    </rPh>
    <rPh sb="6" eb="8">
      <t>トクベツ</t>
    </rPh>
    <rPh sb="8" eb="10">
      <t>カイケイ</t>
    </rPh>
    <phoneticPr fontId="3"/>
  </si>
  <si>
    <t>国民健康保険診療所特別会計</t>
    <rPh sb="0" eb="2">
      <t>コクミン</t>
    </rPh>
    <rPh sb="2" eb="4">
      <t>ケンコウ</t>
    </rPh>
    <rPh sb="4" eb="6">
      <t>ホケン</t>
    </rPh>
    <rPh sb="6" eb="8">
      <t>シンリョウ</t>
    </rPh>
    <rPh sb="8" eb="9">
      <t>ジョ</t>
    </rPh>
    <rPh sb="9" eb="11">
      <t>トクベツ</t>
    </rPh>
    <rPh sb="11" eb="13">
      <t>カイケイ</t>
    </rPh>
    <phoneticPr fontId="3"/>
  </si>
  <si>
    <t>後期高齢者医療特別会計</t>
    <rPh sb="0" eb="2">
      <t>コウキ</t>
    </rPh>
    <rPh sb="2" eb="5">
      <t>コウレイシャ</t>
    </rPh>
    <rPh sb="5" eb="7">
      <t>イリョウ</t>
    </rPh>
    <rPh sb="7" eb="9">
      <t>トクベツ</t>
    </rPh>
    <rPh sb="9" eb="11">
      <t>カイケイ</t>
    </rPh>
    <phoneticPr fontId="3"/>
  </si>
  <si>
    <t>介護保険特別会計</t>
    <rPh sb="0" eb="2">
      <t>カイゴ</t>
    </rPh>
    <rPh sb="2" eb="4">
      <t>ホケン</t>
    </rPh>
    <rPh sb="4" eb="6">
      <t>トクベツ</t>
    </rPh>
    <rPh sb="6" eb="8">
      <t>カイケイ</t>
    </rPh>
    <phoneticPr fontId="3"/>
  </si>
  <si>
    <t>簡易水道事業特別会計</t>
    <rPh sb="0" eb="2">
      <t>カンイ</t>
    </rPh>
    <rPh sb="2" eb="4">
      <t>スイドウ</t>
    </rPh>
    <rPh sb="4" eb="6">
      <t>ジギョウ</t>
    </rPh>
    <rPh sb="6" eb="8">
      <t>トクベツ</t>
    </rPh>
    <rPh sb="8" eb="10">
      <t>カイケイ</t>
    </rPh>
    <phoneticPr fontId="3"/>
  </si>
  <si>
    <t>公共下水道事業特別会計</t>
    <phoneticPr fontId="3"/>
  </si>
  <si>
    <t>集落排水事業特別会計</t>
    <rPh sb="0" eb="2">
      <t>シュウラク</t>
    </rPh>
    <rPh sb="2" eb="4">
      <t>ハイスイ</t>
    </rPh>
    <rPh sb="4" eb="6">
      <t>ジギョウ</t>
    </rPh>
    <rPh sb="6" eb="8">
      <t>トクベツ</t>
    </rPh>
    <rPh sb="8" eb="10">
      <t>カイケイ</t>
    </rPh>
    <phoneticPr fontId="7"/>
  </si>
  <si>
    <t>水道事業特別会計</t>
    <rPh sb="0" eb="2">
      <t>スイドウ</t>
    </rPh>
    <rPh sb="2" eb="4">
      <t>ジギョウ</t>
    </rPh>
    <rPh sb="4" eb="6">
      <t>トクベツ</t>
    </rPh>
    <rPh sb="6" eb="8">
      <t>カイケイ</t>
    </rPh>
    <phoneticPr fontId="7"/>
  </si>
  <si>
    <t>若狭消防組合</t>
    <phoneticPr fontId="7"/>
  </si>
  <si>
    <t>福井県市町総合事務組合（一般会計）</t>
    <rPh sb="14" eb="16">
      <t>カイケイ</t>
    </rPh>
    <phoneticPr fontId="7"/>
  </si>
  <si>
    <t>福井県市町総合事務組合（特別会計）</t>
    <rPh sb="12" eb="14">
      <t>トクベツ</t>
    </rPh>
    <rPh sb="14" eb="16">
      <t>カイケイ</t>
    </rPh>
    <phoneticPr fontId="7"/>
  </si>
  <si>
    <t>福井県後期高齢者医療広域連合（一般会計）</t>
    <rPh sb="17" eb="19">
      <t>カイケイ</t>
    </rPh>
    <phoneticPr fontId="7"/>
  </si>
  <si>
    <t>福井県後期高齢者医療広域連合（特別会計）</t>
    <rPh sb="15" eb="17">
      <t>トクベツ</t>
    </rPh>
    <rPh sb="17" eb="19">
      <t>カイケイ</t>
    </rPh>
    <phoneticPr fontId="7"/>
  </si>
  <si>
    <t>福井県自治会館組合</t>
    <phoneticPr fontId="7"/>
  </si>
  <si>
    <t>嶺南広域行政組合</t>
    <phoneticPr fontId="7"/>
  </si>
  <si>
    <t>株式会社　いきいきタウン高浜</t>
    <rPh sb="0" eb="4">
      <t>カブシキガイシャ</t>
    </rPh>
    <rPh sb="12" eb="14">
      <t>タカハマ</t>
    </rPh>
    <phoneticPr fontId="3"/>
  </si>
  <si>
    <t>高浜町人口</t>
    <rPh sb="3" eb="5">
      <t>ジンコウ</t>
    </rPh>
    <phoneticPr fontId="7"/>
  </si>
  <si>
    <t>高浜町人口</t>
    <rPh sb="3" eb="5">
      <t>ジンコウ</t>
    </rPh>
    <phoneticPr fontId="3"/>
  </si>
  <si>
    <t>高浜町人口</t>
    <rPh sb="3" eb="5">
      <t>ジンコウ</t>
    </rPh>
    <phoneticPr fontId="18"/>
  </si>
  <si>
    <t>高浜町では、国の方針を受けて平成20年度決算から「貸借対照表」「行政コスト計算書」「純資産変動計算書」</t>
    <rPh sb="0" eb="3">
      <t>タカハマチョウ</t>
    </rPh>
    <rPh sb="6" eb="7">
      <t>クニ</t>
    </rPh>
    <rPh sb="8" eb="10">
      <t>ホウシン</t>
    </rPh>
    <rPh sb="11" eb="12">
      <t>ウ</t>
    </rPh>
    <rPh sb="25" eb="27">
      <t>タイシャク</t>
    </rPh>
    <rPh sb="27" eb="30">
      <t>タイショウヒョウ</t>
    </rPh>
    <rPh sb="32" eb="34">
      <t>ギョウセイ</t>
    </rPh>
    <rPh sb="37" eb="40">
      <t>ケイサンショ</t>
    </rPh>
    <phoneticPr fontId="7"/>
  </si>
  <si>
    <t>「資金収支計算書」の四表による財務諸表作成に移行しています。</t>
    <rPh sb="10" eb="12">
      <t>ヨンヒョウ</t>
    </rPh>
    <phoneticPr fontId="7"/>
  </si>
  <si>
    <t>づき、全国の市町村等に対して平成29年度までに「統一的な基準による地方公会計マニュアル」に沿った財</t>
    <phoneticPr fontId="7"/>
  </si>
  <si>
    <t>務書類の作成が要請されたことから、平成27年度より固定資産台帳の整備を開始し、平成27年度決算より</t>
    <phoneticPr fontId="7"/>
  </si>
  <si>
    <t>統一的な基準による財務書類作成に着手しております。</t>
    <rPh sb="16" eb="18">
      <t>チャクシュ</t>
    </rPh>
    <phoneticPr fontId="3"/>
  </si>
  <si>
    <t>　なお、高浜町では、総務省「新地方公会計制度実務研究会報告書」（平成19年10月）の「総務省方式改</t>
    <rPh sb="4" eb="7">
      <t>タカハマチョウ</t>
    </rPh>
    <rPh sb="10" eb="12">
      <t>ソウム</t>
    </rPh>
    <rPh sb="12" eb="13">
      <t>ショウ</t>
    </rPh>
    <rPh sb="14" eb="17">
      <t>シンチホウ</t>
    </rPh>
    <rPh sb="17" eb="20">
      <t>コウカイケイ</t>
    </rPh>
    <rPh sb="20" eb="22">
      <t>セイド</t>
    </rPh>
    <rPh sb="22" eb="24">
      <t>ジツム</t>
    </rPh>
    <rPh sb="24" eb="27">
      <t>ケンキュウカイ</t>
    </rPh>
    <rPh sb="27" eb="30">
      <t>ホウコクショ</t>
    </rPh>
    <rPh sb="32" eb="34">
      <t>ヘイセイ</t>
    </rPh>
    <rPh sb="36" eb="37">
      <t>ネン</t>
    </rPh>
    <rPh sb="39" eb="40">
      <t>ガツ</t>
    </rPh>
    <phoneticPr fontId="7"/>
  </si>
  <si>
    <t>年1月23日に総務省より新たに通知された「統一的な基準による地方公会計の整備促進について」に基</t>
    <phoneticPr fontId="7"/>
  </si>
  <si>
    <t>一般会計等（一般会計及び公有水面埋立事業特別会計、宅地分譲事業特別会計）</t>
    <rPh sb="0" eb="2">
      <t>イッパン</t>
    </rPh>
    <rPh sb="2" eb="4">
      <t>カイケイ</t>
    </rPh>
    <rPh sb="4" eb="5">
      <t>ナド</t>
    </rPh>
    <rPh sb="6" eb="8">
      <t>イッパン</t>
    </rPh>
    <rPh sb="8" eb="10">
      <t>カイケイ</t>
    </rPh>
    <rPh sb="10" eb="11">
      <t>オヨ</t>
    </rPh>
    <rPh sb="12" eb="14">
      <t>コウユウ</t>
    </rPh>
    <rPh sb="14" eb="16">
      <t>スイメン</t>
    </rPh>
    <rPh sb="16" eb="18">
      <t>ウメタテ</t>
    </rPh>
    <rPh sb="18" eb="20">
      <t>ジギョウ</t>
    </rPh>
    <rPh sb="20" eb="22">
      <t>トクベツ</t>
    </rPh>
    <rPh sb="22" eb="24">
      <t>カイケイ</t>
    </rPh>
    <phoneticPr fontId="3"/>
  </si>
  <si>
    <t>全体会計（一般会計等及び国保・後期高齢・介護・簡易水道、公共下水、集落排水・水道の各事業特別会計）</t>
    <rPh sb="0" eb="2">
      <t>ゼンタイ</t>
    </rPh>
    <rPh sb="2" eb="4">
      <t>カイケイ</t>
    </rPh>
    <rPh sb="5" eb="7">
      <t>イッパン</t>
    </rPh>
    <rPh sb="7" eb="9">
      <t>カイケイ</t>
    </rPh>
    <rPh sb="9" eb="10">
      <t>ナド</t>
    </rPh>
    <rPh sb="10" eb="11">
      <t>オヨ</t>
    </rPh>
    <rPh sb="12" eb="14">
      <t>コクホ</t>
    </rPh>
    <rPh sb="15" eb="17">
      <t>コウキ</t>
    </rPh>
    <rPh sb="17" eb="19">
      <t>コウレイ</t>
    </rPh>
    <rPh sb="20" eb="22">
      <t>カイゴ</t>
    </rPh>
    <rPh sb="23" eb="25">
      <t>カンイ</t>
    </rPh>
    <rPh sb="25" eb="27">
      <t>スイドウ</t>
    </rPh>
    <rPh sb="28" eb="30">
      <t>コウキョウ</t>
    </rPh>
    <rPh sb="30" eb="32">
      <t>ゲスイ</t>
    </rPh>
    <rPh sb="33" eb="35">
      <t>シュウラク</t>
    </rPh>
    <rPh sb="35" eb="37">
      <t>ハイスイ</t>
    </rPh>
    <rPh sb="38" eb="40">
      <t>スイドウ</t>
    </rPh>
    <rPh sb="41" eb="42">
      <t>カク</t>
    </rPh>
    <rPh sb="42" eb="44">
      <t>ジギョウ</t>
    </rPh>
    <rPh sb="44" eb="46">
      <t>トクベツ</t>
    </rPh>
    <rPh sb="46" eb="48">
      <t>カイケイ</t>
    </rPh>
    <phoneticPr fontId="3"/>
  </si>
  <si>
    <t>連結会計（全体会計及び一部事務組合・広域連合、第三セクター）</t>
    <rPh sb="0" eb="2">
      <t>レンケツ</t>
    </rPh>
    <rPh sb="2" eb="4">
      <t>カイケイ</t>
    </rPh>
    <rPh sb="5" eb="7">
      <t>ゼンタイ</t>
    </rPh>
    <rPh sb="7" eb="9">
      <t>カイケイ</t>
    </rPh>
    <rPh sb="9" eb="10">
      <t>オヨ</t>
    </rPh>
    <rPh sb="11" eb="13">
      <t>イチブ</t>
    </rPh>
    <rPh sb="13" eb="15">
      <t>ジム</t>
    </rPh>
    <rPh sb="15" eb="17">
      <t>クミアイ</t>
    </rPh>
    <rPh sb="18" eb="20">
      <t>コウイキ</t>
    </rPh>
    <rPh sb="20" eb="22">
      <t>レンゴウ</t>
    </rPh>
    <rPh sb="23" eb="24">
      <t>ダイ</t>
    </rPh>
    <rPh sb="24" eb="25">
      <t>サン</t>
    </rPh>
    <phoneticPr fontId="3"/>
  </si>
  <si>
    <t>女5,306人）を用いています。</t>
    <phoneticPr fontId="7"/>
  </si>
  <si>
    <t>載したものがありますが、基礎となる人口については、平成29年3月31日現在の高浜町人口10,570人（男5,264人、</t>
    <rPh sb="38" eb="41">
      <t>タカハママチ</t>
    </rPh>
    <rPh sb="41" eb="43">
      <t>ジンコウ</t>
    </rPh>
    <phoneticPr fontId="7"/>
  </si>
  <si>
    <t>-</t>
    <phoneticPr fontId="3"/>
  </si>
  <si>
    <t>-</t>
    <phoneticPr fontId="3"/>
  </si>
  <si>
    <t xml:space="preserve">    短期貸付金</t>
    <rPh sb="4" eb="6">
      <t>タンキ</t>
    </rPh>
    <rPh sb="6" eb="8">
      <t>カシツケ</t>
    </rPh>
    <rPh sb="8" eb="9">
      <t>キン</t>
    </rPh>
    <phoneticPr fontId="7"/>
  </si>
  <si>
    <t xml:space="preserve">    短期貸付金</t>
    <rPh sb="4" eb="6">
      <t>タンキ</t>
    </rPh>
    <rPh sb="6" eb="8">
      <t>カシツケ</t>
    </rPh>
    <rPh sb="8" eb="9">
      <t>キン</t>
    </rPh>
    <phoneticPr fontId="3"/>
  </si>
  <si>
    <t>　　預り金　他</t>
  </si>
  <si>
    <t xml:space="preserve">    賞与等引当金</t>
  </si>
  <si>
    <t xml:space="preserve">    未払金</t>
    <rPh sb="4" eb="6">
      <t>ミハラ</t>
    </rPh>
    <rPh sb="6" eb="7">
      <t>キン</t>
    </rPh>
    <phoneticPr fontId="7"/>
  </si>
  <si>
    <t xml:space="preserve">    資産売却益　他</t>
    <rPh sb="10" eb="11">
      <t>ホカ</t>
    </rPh>
    <phoneticPr fontId="3"/>
  </si>
  <si>
    <t>小矢部町人口</t>
    <rPh sb="4" eb="6">
      <t>ジンコウ</t>
    </rPh>
    <phoneticPr fontId="7"/>
  </si>
  <si>
    <t>　以下では、財務諸表を活用した分析を記載しています。分析の中では、町民一人当たりに換算した金額等を記</t>
    <rPh sb="1" eb="3">
      <t>イカ</t>
    </rPh>
    <rPh sb="6" eb="8">
      <t>ザイム</t>
    </rPh>
    <rPh sb="8" eb="10">
      <t>ショヒョウ</t>
    </rPh>
    <rPh sb="11" eb="13">
      <t>カツヨウ</t>
    </rPh>
    <rPh sb="15" eb="17">
      <t>ブンセキ</t>
    </rPh>
    <rPh sb="18" eb="20">
      <t>キサイ</t>
    </rPh>
    <rPh sb="26" eb="28">
      <t>ブンセキ</t>
    </rPh>
    <rPh sb="29" eb="30">
      <t>ナカ</t>
    </rPh>
    <rPh sb="35" eb="37">
      <t>ヒトリ</t>
    </rPh>
    <rPh sb="37" eb="38">
      <t>ア</t>
    </rPh>
    <rPh sb="41" eb="43">
      <t>カンサン</t>
    </rPh>
    <rPh sb="45" eb="47">
      <t>キンガク</t>
    </rPh>
    <phoneticPr fontId="7"/>
  </si>
  <si>
    <t>　本町の保有する資産は、483億3,120万円となっており、町民１人当たりの資産は約457万円となっています。
　そのうち、81.1％を有形固定資産が占めており、その内訳としては、道路・橋りょう・公園・住宅等の生活インフラ、小学校・中学校などがあります。
　主な所有割合（行政目的別）としては、生活インフラ37.1％、教育30.0％、総務11.4％の順に保有しております。</t>
    <rPh sb="4" eb="6">
      <t>ホユウ</t>
    </rPh>
    <rPh sb="8" eb="10">
      <t>シサン</t>
    </rPh>
    <rPh sb="15" eb="16">
      <t>オク</t>
    </rPh>
    <rPh sb="21" eb="22">
      <t>マン</t>
    </rPh>
    <rPh sb="22" eb="23">
      <t>エン</t>
    </rPh>
    <rPh sb="129" eb="130">
      <t>オモ</t>
    </rPh>
    <rPh sb="131" eb="133">
      <t>ショユウ</t>
    </rPh>
    <rPh sb="133" eb="135">
      <t>ワリアイ</t>
    </rPh>
    <rPh sb="147" eb="149">
      <t>セイカツ</t>
    </rPh>
    <rPh sb="159" eb="161">
      <t>キョウイク</t>
    </rPh>
    <rPh sb="167" eb="169">
      <t>ソウム</t>
    </rPh>
    <rPh sb="175" eb="176">
      <t>ジュン</t>
    </rPh>
    <rPh sb="177" eb="179">
      <t>ホユウ</t>
    </rPh>
    <phoneticPr fontId="7"/>
  </si>
  <si>
    <t xml:space="preserve">　将来世代が負担していくこととなる負債は、45億円4,649万円となっており、町民一人当たりに換算すると約43万円となります。
　そのうち、地方債（翌年度償還予定地方債を含む。）が92.2％と大きな割合を占めており、町民一人当たりに換算すると約40万円となります。
</t>
    <rPh sb="1" eb="3">
      <t>ショウライ</t>
    </rPh>
    <rPh sb="3" eb="5">
      <t>セダイ</t>
    </rPh>
    <rPh sb="6" eb="8">
      <t>フタン</t>
    </rPh>
    <rPh sb="17" eb="19">
      <t>フサイ</t>
    </rPh>
    <rPh sb="23" eb="24">
      <t>オク</t>
    </rPh>
    <rPh sb="30" eb="31">
      <t>マン</t>
    </rPh>
    <rPh sb="31" eb="32">
      <t>エン</t>
    </rPh>
    <rPh sb="41" eb="43">
      <t>ヒトリ</t>
    </rPh>
    <rPh sb="43" eb="44">
      <t>ア</t>
    </rPh>
    <rPh sb="47" eb="48">
      <t>カン</t>
    </rPh>
    <rPh sb="52" eb="53">
      <t>ヤク</t>
    </rPh>
    <rPh sb="121" eb="122">
      <t>ヤク</t>
    </rPh>
    <phoneticPr fontId="7"/>
  </si>
  <si>
    <t>　純資産は、437億8,471万円、町民１人当たり約414万円となっています。</t>
    <rPh sb="1" eb="4">
      <t>ジュンシサン</t>
    </rPh>
    <rPh sb="9" eb="10">
      <t>オク</t>
    </rPh>
    <rPh sb="15" eb="17">
      <t>マンエン</t>
    </rPh>
    <rPh sb="20" eb="22">
      <t>ヒトリ</t>
    </rPh>
    <rPh sb="21" eb="22">
      <t>ニン</t>
    </rPh>
    <rPh sb="22" eb="23">
      <t>ア</t>
    </rPh>
    <rPh sb="25" eb="26">
      <t>ヤク</t>
    </rPh>
    <rPh sb="29" eb="31">
      <t>マンエン</t>
    </rPh>
    <phoneticPr fontId="7"/>
  </si>
  <si>
    <t>社会資本の設備の結果を示す有形固定資産（事業用資産、インフラ資産、物品）を町債などの借入れによっ</t>
    <rPh sb="0" eb="2">
      <t>シャカイ</t>
    </rPh>
    <rPh sb="2" eb="4">
      <t>シホン</t>
    </rPh>
    <rPh sb="5" eb="7">
      <t>セツビ</t>
    </rPh>
    <rPh sb="8" eb="10">
      <t>ケッカ</t>
    </rPh>
    <rPh sb="11" eb="12">
      <t>シメ</t>
    </rPh>
    <rPh sb="13" eb="15">
      <t>ユウケイ</t>
    </rPh>
    <rPh sb="15" eb="17">
      <t>コテイ</t>
    </rPh>
    <rPh sb="17" eb="19">
      <t>シサン</t>
    </rPh>
    <rPh sb="20" eb="23">
      <t>ジギョウヨウ</t>
    </rPh>
    <rPh sb="23" eb="25">
      <t>シサン</t>
    </rPh>
    <rPh sb="30" eb="32">
      <t>シサン</t>
    </rPh>
    <rPh sb="33" eb="35">
      <t>ブッピン</t>
    </rPh>
    <rPh sb="42" eb="44">
      <t>カリイ</t>
    </rPh>
    <phoneticPr fontId="3"/>
  </si>
  <si>
    <t>　本町の保有する資産は、662億円8,854万円となっており、町民１人当たりの資産は約627万円となっています。
　そのうち、88.0％を有形固定資産が占めており、その内訳としては、道路・橋りょう・公園・住宅等の生活インフラ、小学校・中学校などがあります。
　主な所有割合（行政目的別）としては、生活インフラ57.7％、教育20.1％、総務7.7％の順に保有しております。</t>
    <rPh sb="4" eb="6">
      <t>ホユウ</t>
    </rPh>
    <rPh sb="8" eb="10">
      <t>シサン</t>
    </rPh>
    <rPh sb="15" eb="16">
      <t>オク</t>
    </rPh>
    <rPh sb="16" eb="17">
      <t>エン</t>
    </rPh>
    <rPh sb="22" eb="23">
      <t>マン</t>
    </rPh>
    <rPh sb="23" eb="24">
      <t>エン</t>
    </rPh>
    <phoneticPr fontId="7"/>
  </si>
  <si>
    <t xml:space="preserve">　将来世代が負担していくこととなる負債は、120億8,266万円となっており、町民一人当たりに換算すると約114万円となります。
　そのうち、地方債（翌年度償還予定地方債を含む。）が86.3％と大きな割合を占めており、町民一人当たりに換算すると約99万円となります。
</t>
    <rPh sb="1" eb="3">
      <t>ショウライ</t>
    </rPh>
    <rPh sb="3" eb="5">
      <t>セダイ</t>
    </rPh>
    <rPh sb="6" eb="8">
      <t>フタン</t>
    </rPh>
    <rPh sb="17" eb="19">
      <t>フサイ</t>
    </rPh>
    <rPh sb="24" eb="25">
      <t>オク</t>
    </rPh>
    <rPh sb="30" eb="32">
      <t>マンエン</t>
    </rPh>
    <rPh sb="41" eb="43">
      <t>ヒトリ</t>
    </rPh>
    <rPh sb="43" eb="44">
      <t>ア</t>
    </rPh>
    <rPh sb="47" eb="48">
      <t>カン</t>
    </rPh>
    <rPh sb="52" eb="53">
      <t>ヤク</t>
    </rPh>
    <rPh sb="122" eb="123">
      <t>ヤク</t>
    </rPh>
    <phoneticPr fontId="7"/>
  </si>
  <si>
    <t>　純資産は、542億588万円、町民１人当たり約512万円となっています。</t>
    <rPh sb="1" eb="4">
      <t>ジュンシサン</t>
    </rPh>
    <rPh sb="9" eb="10">
      <t>オク</t>
    </rPh>
    <rPh sb="14" eb="15">
      <t>エン</t>
    </rPh>
    <rPh sb="18" eb="20">
      <t>ヒトリ</t>
    </rPh>
    <rPh sb="19" eb="20">
      <t>ニン</t>
    </rPh>
    <rPh sb="20" eb="21">
      <t>ア</t>
    </rPh>
    <rPh sb="23" eb="24">
      <t>ヤク</t>
    </rPh>
    <rPh sb="27" eb="29">
      <t>マンエン</t>
    </rPh>
    <phoneticPr fontId="7"/>
  </si>
  <si>
    <t>※類似団体比較については、次年度以降となります。</t>
    <phoneticPr fontId="3"/>
  </si>
  <si>
    <t>※平成27年度決算より新制度「統一的な基準」へ変更されました。</t>
    <rPh sb="1" eb="3">
      <t>ヘイセイ</t>
    </rPh>
    <rPh sb="5" eb="6">
      <t>ネン</t>
    </rPh>
    <rPh sb="6" eb="7">
      <t>ド</t>
    </rPh>
    <rPh sb="7" eb="9">
      <t>ケッサン</t>
    </rPh>
    <rPh sb="11" eb="14">
      <t>シンセイド</t>
    </rPh>
    <rPh sb="15" eb="17">
      <t>トウイツ</t>
    </rPh>
    <rPh sb="17" eb="18">
      <t>テキ</t>
    </rPh>
    <rPh sb="19" eb="21">
      <t>キジュン</t>
    </rPh>
    <rPh sb="23" eb="25">
      <t>ヘンコウ</t>
    </rPh>
    <phoneticPr fontId="3"/>
  </si>
  <si>
    <t>　資金収支計算書において、業務活動収支額は20億9,793万円の黒字になっている一方、公共資産整備支出を含めた投資活動支出は69億3,110万円で、投資活動収支額は37億6,474万円の赤字となりました。この結果、本年度資金収支額は1億7,446万円の赤字となり、本年度末資金残高は10億2,744万円（歳計外現金含まず）となりました。　また、基礎的財政収支については、地方債発行額が償還額を上回っています。財政調整基金等増減は2億8,581万円のマイナスとなり、積立額よりも取崩額が上回っています。</t>
    <rPh sb="1" eb="3">
      <t>シキン</t>
    </rPh>
    <rPh sb="3" eb="5">
      <t>シュウシ</t>
    </rPh>
    <rPh sb="5" eb="8">
      <t>ケイサンショ</t>
    </rPh>
    <rPh sb="13" eb="15">
      <t>ギョウム</t>
    </rPh>
    <rPh sb="15" eb="17">
      <t>カツドウ</t>
    </rPh>
    <rPh sb="17" eb="19">
      <t>シュウシ</t>
    </rPh>
    <rPh sb="19" eb="20">
      <t>ガク</t>
    </rPh>
    <rPh sb="23" eb="24">
      <t>オク</t>
    </rPh>
    <rPh sb="29" eb="31">
      <t>マンエン</t>
    </rPh>
    <rPh sb="32" eb="34">
      <t>クロジ</t>
    </rPh>
    <rPh sb="40" eb="42">
      <t>イッポウ</t>
    </rPh>
    <rPh sb="49" eb="51">
      <t>シシュツ</t>
    </rPh>
    <rPh sb="52" eb="53">
      <t>フク</t>
    </rPh>
    <rPh sb="55" eb="57">
      <t>トウシ</t>
    </rPh>
    <rPh sb="57" eb="59">
      <t>カツドウ</t>
    </rPh>
    <rPh sb="59" eb="61">
      <t>シシュツ</t>
    </rPh>
    <rPh sb="76" eb="78">
      <t>カツドウ</t>
    </rPh>
    <rPh sb="107" eb="110">
      <t>ホンネンド</t>
    </rPh>
    <rPh sb="110" eb="112">
      <t>シキン</t>
    </rPh>
    <rPh sb="112" eb="114">
      <t>シュウシ</t>
    </rPh>
    <rPh sb="114" eb="115">
      <t>ガク</t>
    </rPh>
    <rPh sb="117" eb="118">
      <t>オク</t>
    </rPh>
    <rPh sb="126" eb="127">
      <t>アカ</t>
    </rPh>
    <rPh sb="152" eb="154">
      <t>サイケイ</t>
    </rPh>
    <rPh sb="154" eb="155">
      <t>ガイ</t>
    </rPh>
    <rPh sb="155" eb="157">
      <t>ゲンキン</t>
    </rPh>
    <rPh sb="157" eb="158">
      <t>フク</t>
    </rPh>
    <rPh sb="215" eb="216">
      <t>オク</t>
    </rPh>
    <phoneticPr fontId="7"/>
  </si>
  <si>
    <t>＜連結会計＞</t>
    <rPh sb="1" eb="3">
      <t>レンケツ</t>
    </rPh>
    <rPh sb="3" eb="5">
      <t>カイケイ</t>
    </rPh>
    <phoneticPr fontId="7"/>
  </si>
  <si>
    <t>　行政コストの発生（行政コスト計算書）及び純資産の変動（純資産変動計算書）を表示しています。　
　本年度の経常行政コストは93億5,681万円で、行政サービス利用に対する対価として町民の皆さまが負担する使用料や手数料などの経常収益は1億6,537万円となり、経常行政コストから経常収益を引いた純経常行政コストは91億9,143万円となりました。
　これらを町民一人当たりに換算すると、経常行政コストが約89万円、経常収益が約2万円、純経常行政コストは約87万円になリます。この不足分については、町税や地方交付税などの一般財源や国・県補助金などで賄っています。　経常行政コストの性質別割合は人件費などの「人にかかるコスト」が13.0％、減価償却費などの「物にかかるコスト」が46.0％、補助金支出などの「移転支出的なコスト」が40.5％等となっています。</t>
    <rPh sb="1" eb="3">
      <t>ギョウセイ</t>
    </rPh>
    <rPh sb="7" eb="9">
      <t>ハッセイ</t>
    </rPh>
    <rPh sb="10" eb="12">
      <t>ギョウセイ</t>
    </rPh>
    <rPh sb="15" eb="17">
      <t>ケイサン</t>
    </rPh>
    <rPh sb="17" eb="18">
      <t>ショ</t>
    </rPh>
    <rPh sb="19" eb="20">
      <t>オヨ</t>
    </rPh>
    <rPh sb="21" eb="24">
      <t>ジュンシサン</t>
    </rPh>
    <rPh sb="25" eb="27">
      <t>ヘンドウ</t>
    </rPh>
    <rPh sb="28" eb="31">
      <t>ジュンシサン</t>
    </rPh>
    <rPh sb="31" eb="33">
      <t>ヘンドウ</t>
    </rPh>
    <rPh sb="33" eb="35">
      <t>ケイサン</t>
    </rPh>
    <rPh sb="35" eb="36">
      <t>ショ</t>
    </rPh>
    <rPh sb="38" eb="40">
      <t>ヒョウジ</t>
    </rPh>
    <rPh sb="200" eb="201">
      <t>ヤク</t>
    </rPh>
    <rPh sb="211" eb="212">
      <t>ヤク</t>
    </rPh>
    <rPh sb="225" eb="226">
      <t>ヤク</t>
    </rPh>
    <rPh sb="367" eb="368">
      <t>トウ</t>
    </rPh>
    <phoneticPr fontId="7"/>
  </si>
  <si>
    <t>　資金収支計算書において、業務活動収支額は12億3,482万円の黒字になっている一方、公共資産整備支出を含めた投資活動収支は30億5,662万円の赤字となりました。
　また、財務活動収支は17億9,736万円の黒字となり、この結果、当期収支差額は2,442万円の赤字となり、本年度末資金残高は3億3,888万円（歳計外現金は含まず）となりました。　
　また、基礎的財政収支については、　地方債発行額が償還額を上回っています。財政調整基金等増減は2億8,581万円のマイナスとなり、積立額よりも取崩額が上回っています。</t>
    <rPh sb="1" eb="3">
      <t>シキン</t>
    </rPh>
    <rPh sb="3" eb="5">
      <t>シュウシ</t>
    </rPh>
    <rPh sb="5" eb="8">
      <t>ケイサンショ</t>
    </rPh>
    <rPh sb="13" eb="15">
      <t>ギョウム</t>
    </rPh>
    <rPh sb="15" eb="17">
      <t>カツドウ</t>
    </rPh>
    <rPh sb="17" eb="19">
      <t>シュウシ</t>
    </rPh>
    <rPh sb="19" eb="20">
      <t>ガク</t>
    </rPh>
    <rPh sb="23" eb="24">
      <t>オク</t>
    </rPh>
    <rPh sb="29" eb="31">
      <t>マンエン</t>
    </rPh>
    <rPh sb="32" eb="34">
      <t>クロジ</t>
    </rPh>
    <rPh sb="40" eb="42">
      <t>イッポウ</t>
    </rPh>
    <rPh sb="50" eb="51">
      <t>シュツ</t>
    </rPh>
    <rPh sb="96" eb="97">
      <t>オク</t>
    </rPh>
    <rPh sb="105" eb="106">
      <t>クロ</t>
    </rPh>
    <rPh sb="131" eb="132">
      <t>アカ</t>
    </rPh>
    <rPh sb="179" eb="182">
      <t>キソテキ</t>
    </rPh>
    <rPh sb="182" eb="184">
      <t>ザイセイ</t>
    </rPh>
    <rPh sb="184" eb="186">
      <t>シュウシ</t>
    </rPh>
    <rPh sb="193" eb="195">
      <t>チホウ</t>
    </rPh>
    <rPh sb="195" eb="196">
      <t>サイ</t>
    </rPh>
    <rPh sb="196" eb="199">
      <t>ハッコウガク</t>
    </rPh>
    <rPh sb="200" eb="202">
      <t>ショウカン</t>
    </rPh>
    <rPh sb="202" eb="203">
      <t>ガク</t>
    </rPh>
    <phoneticPr fontId="7"/>
  </si>
  <si>
    <t>　行政コストの発生（行政コスト計算書）及び純資産の変動（純資産変動計算書）を表示しています。　
　本年度の経常行政コストは119億5,919万円で、行政サービス利用に対する対価として町民の皆さまが負担する使用料や手数料などの経常収益は6億4,414万円となり、経常行政コストから経常収益を引いた純経常行政コストは113億1,505万円となりました。これらを町民一人当たりに換算すると、経常行政コストが約113万円、経常収益が約6万円、純経常行政コストは約107万円になリます。この不足分については、町税や地方交付税などの一般財源や国・県補助金などで賄っています。
　経常行政コストの性質別割合は人件費などの「人にかかるコスト」が11.3％、減価償却費などの「物にかかるコスト」が46.2％、補助金支出などの「移転支出的なコスト」が40.7％等となっています。</t>
    <rPh sb="1" eb="3">
      <t>ギョウセイ</t>
    </rPh>
    <rPh sb="7" eb="9">
      <t>ハッセイ</t>
    </rPh>
    <rPh sb="10" eb="12">
      <t>ギョウセイ</t>
    </rPh>
    <rPh sb="15" eb="17">
      <t>ケイサン</t>
    </rPh>
    <rPh sb="17" eb="18">
      <t>ショ</t>
    </rPh>
    <rPh sb="19" eb="20">
      <t>オヨ</t>
    </rPh>
    <rPh sb="21" eb="24">
      <t>ジュンシサン</t>
    </rPh>
    <rPh sb="25" eb="27">
      <t>ヘンドウ</t>
    </rPh>
    <rPh sb="28" eb="31">
      <t>ジュンシサン</t>
    </rPh>
    <rPh sb="31" eb="33">
      <t>ヘンドウ</t>
    </rPh>
    <rPh sb="33" eb="35">
      <t>ケイサン</t>
    </rPh>
    <rPh sb="35" eb="36">
      <t>ショ</t>
    </rPh>
    <rPh sb="38" eb="40">
      <t>ヒョウジ</t>
    </rPh>
    <rPh sb="200" eb="201">
      <t>ヤク</t>
    </rPh>
    <rPh sb="212" eb="213">
      <t>ヤク</t>
    </rPh>
    <rPh sb="226" eb="227">
      <t>ヤク</t>
    </rPh>
    <rPh sb="370" eb="371">
      <t>トウ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</si>
</sst>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0%"/>
    <numFmt numFmtId="177" formatCode="0.0"/>
    <numFmt numFmtId="178" formatCode="#,##0;&quot;△ &quot;#,##0"/>
    <numFmt numFmtId="179" formatCode="#,##0,"/>
    <numFmt numFmtId="180" formatCode="0.0000%"/>
    <numFmt numFmtId="181" formatCode="#,##0.0;[Red]\-#,##0.0"/>
    <numFmt numFmtId="182" formatCode="&quot;(&quot;0%&quot;)   &quot;;[Red]\-&quot;(&quot;0%&quot;)   &quot;;&quot;－    &quot;"/>
    <numFmt numFmtId="183" formatCode="&quot;(&quot;0.00%&quot;)   &quot;;[Red]\-&quot;(&quot;0.00%&quot;)   &quot;;&quot;－    &quot;"/>
    <numFmt numFmtId="184" formatCode="0.00%;[Red]\-0.00%;&quot;－&quot;"/>
    <numFmt numFmtId="185" formatCode="#,##0_);[Red]\(#,##0\)"/>
    <numFmt numFmtId="186" formatCode="#,##0,,"/>
  </numFmts>
  <fonts count="4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ゴシック"/>
      <family val="3"/>
      <charset val="128"/>
    </font>
    <font>
      <b/>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9"/>
      <color theme="1"/>
      <name val="ＭＳ Ｐゴシック"/>
      <family val="2"/>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name val="ＭＳ 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4"/>
      <name val="ＭＳ Ｐゴシック"/>
      <family val="3"/>
      <charset val="128"/>
    </font>
    <font>
      <b/>
      <sz val="11"/>
      <color rgb="FF3F3F3F"/>
      <name val="ＭＳ Ｐゴシック"/>
      <family val="3"/>
      <charset val="128"/>
      <scheme val="minor"/>
    </font>
    <font>
      <sz val="11"/>
      <name val="ＭＳ 明朝"/>
      <family val="1"/>
      <charset val="128"/>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u/>
      <sz val="10"/>
      <name val="ＭＳ Ｐ明朝"/>
      <family val="1"/>
      <charset val="128"/>
    </font>
    <font>
      <sz val="13"/>
      <name val="ＭＳ Ｐ明朝"/>
      <family val="1"/>
      <charset val="128"/>
    </font>
    <font>
      <sz val="13"/>
      <color theme="1"/>
      <name val="ＭＳ Ｐゴシック"/>
      <family val="2"/>
      <charset val="128"/>
      <scheme val="minor"/>
    </font>
    <font>
      <i/>
      <sz val="12"/>
      <color theme="1"/>
      <name val="ＭＳ Ｐゴシック"/>
      <family val="3"/>
      <charset val="128"/>
      <scheme val="minor"/>
    </font>
    <font>
      <i/>
      <sz val="13"/>
      <color theme="1"/>
      <name val="ＭＳ Ｐゴシック"/>
      <family val="3"/>
      <charset val="128"/>
      <scheme val="minor"/>
    </font>
    <font>
      <sz val="8"/>
      <color theme="1"/>
      <name val="ＭＳ Ｐゴシック"/>
      <family val="3"/>
      <charset val="128"/>
      <scheme val="minor"/>
    </font>
    <font>
      <sz val="8"/>
      <name val="ＭＳ Ｐ明朝"/>
      <family val="1"/>
      <charset val="128"/>
    </font>
    <font>
      <sz val="9"/>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CCFFCC"/>
        <bgColor indexed="64"/>
      </patternFill>
    </fill>
    <fill>
      <patternFill patternType="solid">
        <fgColor theme="0" tint="-0.249977111117893"/>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s>
  <cellStyleXfs count="91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6" fillId="0" borderId="0">
      <alignment vertical="center"/>
    </xf>
    <xf numFmtId="38" fontId="6" fillId="0" borderId="0" applyFont="0" applyFill="0" applyBorder="0" applyAlignment="0" applyProtection="0">
      <alignment vertical="center"/>
    </xf>
    <xf numFmtId="0" fontId="11" fillId="0" borderId="0"/>
    <xf numFmtId="0" fontId="11" fillId="0" borderId="0">
      <alignment vertical="center"/>
    </xf>
    <xf numFmtId="9" fontId="6" fillId="0" borderId="0" applyFont="0" applyFill="0" applyBorder="0" applyAlignment="0" applyProtection="0">
      <alignment vertical="center"/>
    </xf>
    <xf numFmtId="38" fontId="11" fillId="0" borderId="0" applyFont="0" applyFill="0" applyBorder="0" applyAlignment="0" applyProtection="0">
      <alignment vertical="center"/>
    </xf>
    <xf numFmtId="9" fontId="6" fillId="0" borderId="0" applyFont="0" applyFill="0" applyBorder="0" applyAlignment="0" applyProtection="0"/>
    <xf numFmtId="0" fontId="5" fillId="0" borderId="0"/>
    <xf numFmtId="0" fontId="5" fillId="0" borderId="0"/>
    <xf numFmtId="38" fontId="5" fillId="0" borderId="0" applyFont="0" applyFill="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11" fillId="3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9" fontId="11" fillId="0" borderId="0" applyFont="0" applyFill="0" applyBorder="0" applyAlignment="0" applyProtection="0">
      <alignment vertical="center"/>
    </xf>
    <xf numFmtId="9" fontId="2" fillId="0" borderId="0" applyFont="0" applyFill="0" applyBorder="0" applyAlignment="0" applyProtection="0">
      <alignment vertical="center"/>
    </xf>
    <xf numFmtId="182" fontId="24" fillId="0" borderId="0" applyFont="0" applyFill="0" applyBorder="0" applyAlignment="0" applyProtection="0"/>
    <xf numFmtId="183" fontId="24" fillId="0" borderId="0" applyFont="0" applyFill="0" applyBorder="0" applyAlignment="0" applyProtection="0">
      <alignment vertical="top"/>
    </xf>
    <xf numFmtId="184" fontId="24" fillId="0" borderId="0" applyFont="0" applyFill="0" applyBorder="0" applyAlignment="0" applyProtection="0"/>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11" fillId="8" borderId="8" applyNumberFormat="0" applyFont="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5" fillId="0" borderId="6"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7" fillId="6" borderId="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 fillId="0" borderId="0" applyFont="0" applyFill="0" applyBorder="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29" fillId="0" borderId="1"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3"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Fill="0" applyBorder="0" applyProtection="0"/>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3" fillId="6" borderId="5" applyNumberFormat="0" applyAlignment="0" applyProtection="0">
      <alignment vertical="center"/>
    </xf>
    <xf numFmtId="0" fontId="34" fillId="0" borderId="0" applyNumberFormat="0" applyFont="0" applyFill="0" applyBorder="0">
      <alignment horizontal="left" vertical="top" wrapText="1"/>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36" fillId="5" borderId="4" applyNumberFormat="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85" fontId="24" fillId="0" borderId="0">
      <alignment vertical="top"/>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340">
    <xf numFmtId="0" fontId="0" fillId="0" borderId="0" xfId="0">
      <alignment vertical="center"/>
    </xf>
    <xf numFmtId="0" fontId="6" fillId="0" borderId="0" xfId="5" applyFont="1" applyAlignment="1">
      <alignment vertical="center"/>
    </xf>
    <xf numFmtId="0" fontId="8" fillId="0" borderId="0" xfId="5" applyFont="1" applyAlignment="1">
      <alignment vertical="center"/>
    </xf>
    <xf numFmtId="0" fontId="0" fillId="0" borderId="0" xfId="5" applyFont="1" applyAlignment="1">
      <alignment vertical="center"/>
    </xf>
    <xf numFmtId="0" fontId="8" fillId="0" borderId="0" xfId="5" applyFont="1" applyFill="1" applyBorder="1" applyAlignment="1">
      <alignment vertical="center"/>
    </xf>
    <xf numFmtId="0" fontId="9" fillId="0" borderId="0" xfId="5" applyFont="1" applyFill="1" applyBorder="1" applyAlignment="1">
      <alignment vertical="center"/>
    </xf>
    <xf numFmtId="0" fontId="6" fillId="0" borderId="0" xfId="5" applyFont="1" applyAlignment="1"/>
    <xf numFmtId="0" fontId="8" fillId="33" borderId="0" xfId="5" applyFont="1" applyFill="1" applyBorder="1" applyAlignment="1">
      <alignment vertical="center"/>
    </xf>
    <xf numFmtId="0" fontId="8" fillId="0" borderId="0" xfId="5" applyFont="1" applyAlignment="1">
      <alignment vertical="top" wrapText="1"/>
    </xf>
    <xf numFmtId="0" fontId="8" fillId="0" borderId="0" xfId="5" applyFont="1" applyBorder="1" applyAlignment="1">
      <alignment vertical="center"/>
    </xf>
    <xf numFmtId="0" fontId="8" fillId="33" borderId="20" xfId="5" applyFont="1" applyFill="1" applyBorder="1" applyAlignment="1">
      <alignment vertical="center"/>
    </xf>
    <xf numFmtId="0" fontId="8" fillId="33" borderId="22" xfId="5" applyFont="1" applyFill="1" applyBorder="1" applyAlignment="1">
      <alignment vertical="center"/>
    </xf>
    <xf numFmtId="0" fontId="8" fillId="33" borderId="13" xfId="5" applyFont="1" applyFill="1" applyBorder="1" applyAlignment="1">
      <alignment vertical="center"/>
    </xf>
    <xf numFmtId="0" fontId="10" fillId="0" borderId="0" xfId="5" applyFont="1" applyFill="1" applyBorder="1" applyAlignment="1">
      <alignment vertical="center"/>
    </xf>
    <xf numFmtId="0" fontId="6" fillId="0" borderId="0" xfId="5" applyFont="1" applyFill="1" applyBorder="1" applyAlignment="1">
      <alignment vertical="center"/>
    </xf>
    <xf numFmtId="178" fontId="10" fillId="0" borderId="0" xfId="6" applyNumberFormat="1" applyFont="1" applyFill="1" applyBorder="1" applyAlignment="1">
      <alignment horizontal="right" vertical="center"/>
    </xf>
    <xf numFmtId="0" fontId="10" fillId="0" borderId="0" xfId="5" applyFont="1" applyAlignment="1">
      <alignment vertical="center"/>
    </xf>
    <xf numFmtId="0" fontId="8" fillId="0" borderId="0" xfId="5" applyFont="1" applyAlignment="1">
      <alignment horizontal="left" vertical="center"/>
    </xf>
    <xf numFmtId="0" fontId="11" fillId="0" borderId="0" xfId="7" applyFont="1" applyAlignment="1">
      <alignment horizontal="right" vertical="center"/>
    </xf>
    <xf numFmtId="0" fontId="13" fillId="0" borderId="16" xfId="7" applyFont="1" applyBorder="1" applyAlignment="1">
      <alignment horizontal="left" vertical="center"/>
    </xf>
    <xf numFmtId="0" fontId="13" fillId="0" borderId="16" xfId="7" applyFont="1" applyBorder="1"/>
    <xf numFmtId="0" fontId="13" fillId="0" borderId="24" xfId="7" applyFont="1" applyBorder="1" applyAlignment="1">
      <alignment horizontal="left" vertical="center"/>
    </xf>
    <xf numFmtId="179" fontId="13" fillId="0" borderId="24" xfId="7" applyNumberFormat="1" applyFont="1" applyBorder="1" applyAlignment="1">
      <alignment horizontal="right"/>
    </xf>
    <xf numFmtId="179" fontId="13" fillId="0" borderId="24" xfId="7" applyNumberFormat="1" applyFont="1" applyBorder="1"/>
    <xf numFmtId="38" fontId="9" fillId="0" borderId="0" xfId="5" applyNumberFormat="1" applyFont="1" applyFill="1" applyBorder="1" applyAlignment="1">
      <alignment vertical="center"/>
    </xf>
    <xf numFmtId="0" fontId="13" fillId="0" borderId="10" xfId="7" applyFont="1" applyBorder="1" applyAlignment="1">
      <alignment horizontal="left" vertical="center"/>
    </xf>
    <xf numFmtId="179" fontId="13" fillId="0" borderId="10" xfId="7" applyNumberFormat="1" applyFont="1" applyBorder="1" applyAlignment="1">
      <alignment horizontal="right"/>
    </xf>
    <xf numFmtId="0" fontId="13" fillId="0" borderId="24" xfId="7" applyFont="1" applyBorder="1"/>
    <xf numFmtId="0" fontId="14" fillId="0" borderId="0" xfId="7" applyFont="1" applyBorder="1"/>
    <xf numFmtId="0" fontId="13" fillId="0" borderId="0" xfId="7" applyFont="1" applyBorder="1"/>
    <xf numFmtId="55" fontId="13" fillId="0" borderId="0" xfId="7" applyNumberFormat="1" applyFont="1" applyBorder="1"/>
    <xf numFmtId="0" fontId="15" fillId="0" borderId="0" xfId="7" applyFont="1" applyAlignment="1">
      <alignment horizontal="left" vertical="center"/>
    </xf>
    <xf numFmtId="0" fontId="11" fillId="0" borderId="0" xfId="8">
      <alignment vertical="center"/>
    </xf>
    <xf numFmtId="0" fontId="13" fillId="35" borderId="25" xfId="7" applyFont="1" applyFill="1" applyBorder="1"/>
    <xf numFmtId="38" fontId="13" fillId="35" borderId="26" xfId="7" applyNumberFormat="1" applyFont="1" applyFill="1" applyBorder="1"/>
    <xf numFmtId="0" fontId="13" fillId="0" borderId="12" xfId="7" applyFont="1" applyBorder="1" applyAlignment="1">
      <alignment horizontal="center"/>
    </xf>
    <xf numFmtId="38" fontId="13" fillId="0" borderId="12" xfId="10" applyFont="1" applyBorder="1" applyAlignment="1"/>
    <xf numFmtId="0" fontId="13" fillId="0" borderId="10" xfId="7" applyFont="1" applyBorder="1" applyAlignment="1">
      <alignment horizontal="center"/>
    </xf>
    <xf numFmtId="38" fontId="13" fillId="0" borderId="10" xfId="10" applyFont="1" applyBorder="1" applyAlignment="1"/>
    <xf numFmtId="0" fontId="8" fillId="0" borderId="0" xfId="5" applyFont="1" applyFill="1" applyAlignment="1">
      <alignment vertical="center"/>
    </xf>
    <xf numFmtId="0" fontId="12" fillId="34" borderId="27" xfId="7" applyFont="1" applyFill="1" applyBorder="1" applyAlignment="1">
      <alignment horizontal="center" vertical="center"/>
    </xf>
    <xf numFmtId="0" fontId="12" fillId="34" borderId="26" xfId="7" applyFont="1" applyFill="1" applyBorder="1" applyAlignment="1">
      <alignment horizontal="center" vertical="center"/>
    </xf>
    <xf numFmtId="0" fontId="13" fillId="0" borderId="30" xfId="7" applyFont="1" applyBorder="1" applyAlignment="1">
      <alignment vertical="center"/>
    </xf>
    <xf numFmtId="179" fontId="13" fillId="0" borderId="31" xfId="7" applyNumberFormat="1" applyFont="1" applyBorder="1" applyAlignment="1">
      <alignment horizontal="right"/>
    </xf>
    <xf numFmtId="0" fontId="10" fillId="0" borderId="0" xfId="5" applyFont="1" applyFill="1" applyBorder="1" applyAlignment="1">
      <alignment vertical="center"/>
    </xf>
    <xf numFmtId="0" fontId="8" fillId="0" borderId="0" xfId="5" applyFont="1" applyAlignment="1"/>
    <xf numFmtId="0" fontId="13" fillId="0" borderId="27" xfId="7" applyFont="1" applyBorder="1" applyAlignment="1">
      <alignment vertical="center"/>
    </xf>
    <xf numFmtId="179" fontId="13" fillId="0" borderId="26" xfId="7" applyNumberFormat="1" applyFont="1" applyBorder="1" applyAlignment="1">
      <alignment horizontal="right"/>
    </xf>
    <xf numFmtId="0" fontId="10" fillId="0" borderId="0" xfId="5" applyFont="1" applyBorder="1" applyAlignment="1">
      <alignment vertical="center"/>
    </xf>
    <xf numFmtId="0" fontId="5" fillId="0" borderId="0" xfId="12" applyFont="1" applyAlignment="1">
      <alignment horizontal="right" vertical="center"/>
    </xf>
    <xf numFmtId="0" fontId="16" fillId="34" borderId="28" xfId="12" applyFont="1" applyFill="1" applyBorder="1" applyAlignment="1">
      <alignment horizontal="center" vertical="center"/>
    </xf>
    <xf numFmtId="0" fontId="16" fillId="34" borderId="27" xfId="12" applyFont="1" applyFill="1" applyBorder="1" applyAlignment="1">
      <alignment horizontal="center" vertical="center"/>
    </xf>
    <xf numFmtId="0" fontId="16" fillId="34" borderId="32" xfId="12" applyFont="1" applyFill="1" applyBorder="1" applyAlignment="1">
      <alignment horizontal="center" vertical="center"/>
    </xf>
    <xf numFmtId="0" fontId="16" fillId="34" borderId="27" xfId="12" applyFont="1" applyFill="1" applyBorder="1" applyAlignment="1">
      <alignment vertical="center"/>
    </xf>
    <xf numFmtId="179" fontId="17" fillId="0" borderId="28" xfId="12" applyNumberFormat="1" applyFont="1" applyBorder="1" applyAlignment="1">
      <alignment horizontal="right"/>
    </xf>
    <xf numFmtId="179" fontId="17" fillId="0" borderId="27" xfId="12" applyNumberFormat="1" applyFont="1" applyBorder="1" applyAlignment="1">
      <alignment horizontal="right"/>
    </xf>
    <xf numFmtId="179" fontId="17" fillId="0" borderId="32" xfId="12" applyNumberFormat="1" applyFont="1" applyBorder="1" applyAlignment="1"/>
    <xf numFmtId="179" fontId="17" fillId="0" borderId="27" xfId="12" applyNumberFormat="1" applyFont="1" applyBorder="1" applyAlignment="1"/>
    <xf numFmtId="179" fontId="17" fillId="0" borderId="27" xfId="12" applyNumberFormat="1" applyFont="1" applyBorder="1"/>
    <xf numFmtId="179" fontId="17" fillId="0" borderId="13" xfId="12" applyNumberFormat="1" applyFont="1" applyBorder="1" applyAlignment="1">
      <alignment horizontal="right"/>
    </xf>
    <xf numFmtId="179" fontId="17" fillId="0" borderId="36" xfId="12" applyNumberFormat="1" applyFont="1" applyBorder="1"/>
    <xf numFmtId="179" fontId="17" fillId="0" borderId="37" xfId="12" applyNumberFormat="1" applyFont="1" applyBorder="1" applyAlignment="1"/>
    <xf numFmtId="179" fontId="17" fillId="0" borderId="38" xfId="12" applyNumberFormat="1" applyFont="1" applyBorder="1" applyAlignment="1"/>
    <xf numFmtId="179" fontId="17" fillId="0" borderId="0" xfId="12" applyNumberFormat="1" applyFont="1" applyBorder="1" applyAlignment="1">
      <alignment horizontal="right"/>
    </xf>
    <xf numFmtId="179" fontId="17" fillId="0" borderId="30" xfId="12" applyNumberFormat="1" applyFont="1" applyBorder="1"/>
    <xf numFmtId="179" fontId="17" fillId="0" borderId="39" xfId="12" applyNumberFormat="1" applyFont="1" applyBorder="1" applyAlignment="1"/>
    <xf numFmtId="179" fontId="17" fillId="0" borderId="41" xfId="12" applyNumberFormat="1" applyFont="1" applyBorder="1" applyAlignment="1"/>
    <xf numFmtId="179" fontId="17" fillId="0" borderId="18" xfId="12" applyNumberFormat="1" applyFont="1" applyBorder="1" applyAlignment="1">
      <alignment horizontal="right"/>
    </xf>
    <xf numFmtId="179" fontId="17" fillId="0" borderId="44" xfId="12" applyNumberFormat="1" applyFont="1" applyBorder="1"/>
    <xf numFmtId="179" fontId="17" fillId="0" borderId="45" xfId="12" applyNumberFormat="1" applyFont="1" applyBorder="1" applyAlignment="1"/>
    <xf numFmtId="179" fontId="17" fillId="0" borderId="46" xfId="12" applyNumberFormat="1" applyFont="1" applyBorder="1" applyAlignment="1"/>
    <xf numFmtId="179" fontId="17" fillId="0" borderId="0" xfId="12" applyNumberFormat="1" applyFont="1" applyBorder="1"/>
    <xf numFmtId="179" fontId="17" fillId="0" borderId="30" xfId="12" applyNumberFormat="1" applyFont="1" applyBorder="1" applyAlignment="1">
      <alignment horizontal="right"/>
    </xf>
    <xf numFmtId="179" fontId="17" fillId="0" borderId="15" xfId="12" applyNumberFormat="1" applyFont="1" applyBorder="1"/>
    <xf numFmtId="179" fontId="17" fillId="0" borderId="41" xfId="12" applyNumberFormat="1" applyFont="1" applyBorder="1" applyAlignment="1">
      <alignment horizontal="right"/>
    </xf>
    <xf numFmtId="179" fontId="17" fillId="0" borderId="15" xfId="12" applyNumberFormat="1" applyFont="1" applyBorder="1" applyAlignment="1">
      <alignment horizontal="right"/>
    </xf>
    <xf numFmtId="179" fontId="17" fillId="0" borderId="49" xfId="12" applyNumberFormat="1" applyFont="1" applyBorder="1" applyAlignment="1">
      <alignment horizontal="right"/>
    </xf>
    <xf numFmtId="179" fontId="17" fillId="0" borderId="50" xfId="12" applyNumberFormat="1" applyFont="1" applyBorder="1" applyAlignment="1">
      <alignment horizontal="right"/>
    </xf>
    <xf numFmtId="0" fontId="17" fillId="35" borderId="32" xfId="13" applyFont="1" applyFill="1" applyBorder="1" applyAlignment="1"/>
    <xf numFmtId="38" fontId="17" fillId="35" borderId="26" xfId="13" applyNumberFormat="1" applyFont="1" applyFill="1" applyBorder="1"/>
    <xf numFmtId="0" fontId="17" fillId="0" borderId="51" xfId="13" applyFont="1" applyBorder="1" applyAlignment="1"/>
    <xf numFmtId="38" fontId="17" fillId="0" borderId="12" xfId="14" applyFont="1" applyBorder="1" applyAlignment="1"/>
    <xf numFmtId="0" fontId="17" fillId="0" borderId="11" xfId="13" applyFont="1" applyBorder="1" applyAlignment="1"/>
    <xf numFmtId="38" fontId="17" fillId="0" borderId="10" xfId="14" applyFont="1" applyBorder="1" applyAlignment="1"/>
    <xf numFmtId="178" fontId="9" fillId="0" borderId="0" xfId="6" applyNumberFormat="1" applyFont="1" applyFill="1" applyBorder="1" applyAlignment="1">
      <alignment horizontal="right" vertical="center"/>
    </xf>
    <xf numFmtId="0" fontId="19" fillId="0" borderId="0" xfId="13" applyFont="1"/>
    <xf numFmtId="0" fontId="5" fillId="0" borderId="0" xfId="13" applyFont="1" applyAlignment="1">
      <alignment horizontal="right" vertical="center"/>
    </xf>
    <xf numFmtId="0" fontId="19" fillId="0" borderId="14" xfId="13" applyFont="1" applyBorder="1" applyAlignment="1">
      <alignment horizontal="left"/>
    </xf>
    <xf numFmtId="0" fontId="15" fillId="0" borderId="0" xfId="13" applyFont="1" applyAlignment="1">
      <alignment horizontal="left" vertical="center"/>
    </xf>
    <xf numFmtId="0" fontId="6" fillId="0" borderId="0" xfId="5" applyFont="1" applyBorder="1" applyAlignment="1">
      <alignment vertical="center"/>
    </xf>
    <xf numFmtId="0" fontId="19" fillId="0" borderId="0" xfId="13" applyFont="1" applyBorder="1"/>
    <xf numFmtId="0" fontId="17" fillId="0" borderId="0" xfId="13" applyFont="1" applyBorder="1" applyAlignment="1"/>
    <xf numFmtId="38" fontId="17" fillId="0" borderId="0" xfId="14" applyFont="1" applyBorder="1" applyAlignment="1"/>
    <xf numFmtId="0" fontId="17" fillId="35" borderId="47" xfId="13" applyFont="1" applyFill="1" applyBorder="1" applyAlignment="1"/>
    <xf numFmtId="38" fontId="17" fillId="35" borderId="61" xfId="13" applyNumberFormat="1" applyFont="1" applyFill="1" applyBorder="1"/>
    <xf numFmtId="0" fontId="16" fillId="34" borderId="54" xfId="13" applyFont="1" applyFill="1" applyBorder="1" applyAlignment="1">
      <alignment horizontal="center" vertical="center"/>
    </xf>
    <xf numFmtId="0" fontId="17" fillId="0" borderId="31" xfId="13" applyFont="1" applyBorder="1"/>
    <xf numFmtId="179" fontId="17" fillId="0" borderId="31" xfId="13" applyNumberFormat="1" applyFont="1" applyBorder="1"/>
    <xf numFmtId="179" fontId="17" fillId="0" borderId="55" xfId="13" applyNumberFormat="1" applyFont="1" applyBorder="1"/>
    <xf numFmtId="0" fontId="19" fillId="0" borderId="39" xfId="13" applyFont="1" applyBorder="1" applyAlignment="1">
      <alignment horizontal="left"/>
    </xf>
    <xf numFmtId="179" fontId="17" fillId="0" borderId="58" xfId="13" applyNumberFormat="1" applyFont="1" applyBorder="1"/>
    <xf numFmtId="0" fontId="12" fillId="34" borderId="52" xfId="7" applyFont="1" applyFill="1" applyBorder="1" applyAlignment="1">
      <alignment horizontal="center" vertical="center"/>
    </xf>
    <xf numFmtId="0" fontId="12" fillId="34" borderId="53" xfId="7" applyFont="1" applyFill="1" applyBorder="1" applyAlignment="1">
      <alignment horizontal="center" vertical="center"/>
    </xf>
    <xf numFmtId="0" fontId="12" fillId="34" borderId="54" xfId="7" applyFont="1" applyFill="1" applyBorder="1" applyAlignment="1">
      <alignment horizontal="center" vertical="center"/>
    </xf>
    <xf numFmtId="0" fontId="13" fillId="0" borderId="66" xfId="7" applyFont="1" applyBorder="1" applyAlignment="1">
      <alignment horizontal="left" vertical="center"/>
    </xf>
    <xf numFmtId="0" fontId="13" fillId="0" borderId="67" xfId="7" applyFont="1" applyBorder="1"/>
    <xf numFmtId="0" fontId="13" fillId="0" borderId="68" xfId="7" applyFont="1" applyBorder="1" applyAlignment="1">
      <alignment horizontal="left" vertical="center"/>
    </xf>
    <xf numFmtId="179" fontId="13" fillId="0" borderId="31" xfId="7" applyNumberFormat="1" applyFont="1" applyBorder="1"/>
    <xf numFmtId="179" fontId="13" fillId="0" borderId="55" xfId="7" applyNumberFormat="1" applyFont="1" applyBorder="1"/>
    <xf numFmtId="0" fontId="13" fillId="0" borderId="56" xfId="7" applyFont="1" applyBorder="1" applyAlignment="1">
      <alignment horizontal="left" vertical="center"/>
    </xf>
    <xf numFmtId="179" fontId="13" fillId="0" borderId="57" xfId="7" applyNumberFormat="1" applyFont="1" applyBorder="1" applyAlignment="1">
      <alignment horizontal="right"/>
    </xf>
    <xf numFmtId="179" fontId="13" fillId="0" borderId="57" xfId="7" applyNumberFormat="1" applyFont="1" applyBorder="1"/>
    <xf numFmtId="0" fontId="13" fillId="0" borderId="57" xfId="7" applyFont="1" applyBorder="1" applyAlignment="1">
      <alignment horizontal="left" vertical="center"/>
    </xf>
    <xf numFmtId="179" fontId="13" fillId="0" borderId="58" xfId="7" applyNumberFormat="1" applyFont="1" applyBorder="1"/>
    <xf numFmtId="0" fontId="19" fillId="0" borderId="0" xfId="13" applyFont="1" applyBorder="1" applyAlignment="1">
      <alignment horizontal="center"/>
    </xf>
    <xf numFmtId="0" fontId="0" fillId="0" borderId="0" xfId="5" applyFont="1" applyFill="1" applyBorder="1" applyAlignment="1">
      <alignment horizontal="left" vertical="center" wrapText="1"/>
    </xf>
    <xf numFmtId="178" fontId="9" fillId="0" borderId="0" xfId="6" applyNumberFormat="1" applyFont="1" applyFill="1" applyBorder="1" applyAlignment="1">
      <alignment horizontal="right" vertical="center"/>
    </xf>
    <xf numFmtId="0" fontId="17" fillId="0" borderId="0" xfId="13" applyFont="1" applyBorder="1" applyAlignment="1">
      <alignment horizontal="left" vertical="center"/>
    </xf>
    <xf numFmtId="179" fontId="17" fillId="0" borderId="0" xfId="13" applyNumberFormat="1" applyFont="1" applyBorder="1" applyAlignment="1">
      <alignment horizontal="right"/>
    </xf>
    <xf numFmtId="179" fontId="17" fillId="0" borderId="49" xfId="13" applyNumberFormat="1" applyFont="1" applyBorder="1" applyAlignment="1">
      <alignment horizontal="right"/>
    </xf>
    <xf numFmtId="179" fontId="17" fillId="0" borderId="28" xfId="13" applyNumberFormat="1" applyFont="1" applyBorder="1"/>
    <xf numFmtId="179" fontId="17" fillId="0" borderId="45" xfId="12" applyNumberFormat="1" applyFont="1" applyBorder="1" applyAlignment="1">
      <alignment horizontal="right"/>
    </xf>
    <xf numFmtId="179" fontId="13" fillId="0" borderId="31" xfId="7" applyNumberFormat="1" applyFont="1" applyFill="1" applyBorder="1" applyAlignment="1">
      <alignment horizontal="right"/>
    </xf>
    <xf numFmtId="176" fontId="13" fillId="0" borderId="31" xfId="2" applyNumberFormat="1" applyFont="1" applyFill="1" applyBorder="1" applyAlignment="1">
      <alignment horizontal="right"/>
    </xf>
    <xf numFmtId="0" fontId="10" fillId="0" borderId="0" xfId="5" applyFont="1" applyFill="1" applyBorder="1" applyAlignment="1">
      <alignment vertical="center"/>
    </xf>
    <xf numFmtId="0" fontId="8" fillId="0" borderId="0" xfId="5" applyFont="1" applyFill="1" applyAlignment="1">
      <alignment horizontal="left" vertical="center"/>
    </xf>
    <xf numFmtId="0" fontId="10" fillId="0" borderId="0" xfId="5" applyFont="1" applyFill="1" applyAlignment="1">
      <alignment vertical="center"/>
    </xf>
    <xf numFmtId="0" fontId="9" fillId="0" borderId="25" xfId="5" applyFont="1" applyBorder="1" applyAlignment="1">
      <alignment horizontal="center" vertical="center" shrinkToFit="1"/>
    </xf>
    <xf numFmtId="0" fontId="9" fillId="0" borderId="0" xfId="5" applyFont="1" applyAlignment="1">
      <alignment vertical="center"/>
    </xf>
    <xf numFmtId="0" fontId="6" fillId="0" borderId="0" xfId="5" applyFont="1" applyAlignment="1">
      <alignment vertical="center"/>
    </xf>
    <xf numFmtId="0" fontId="8" fillId="0" borderId="0" xfId="5" applyFont="1" applyAlignment="1">
      <alignment vertical="center"/>
    </xf>
    <xf numFmtId="0" fontId="8" fillId="33" borderId="21" xfId="5" applyFont="1" applyFill="1" applyBorder="1" applyAlignment="1">
      <alignment vertical="center"/>
    </xf>
    <xf numFmtId="0" fontId="8" fillId="33" borderId="13" xfId="5" applyFont="1" applyFill="1" applyBorder="1" applyAlignment="1">
      <alignment vertical="center"/>
    </xf>
    <xf numFmtId="0" fontId="8" fillId="33" borderId="23" xfId="5" applyFont="1" applyFill="1" applyBorder="1" applyAlignment="1">
      <alignment vertical="center"/>
    </xf>
    <xf numFmtId="0" fontId="4" fillId="0" borderId="0" xfId="0" applyFont="1" applyFill="1" applyBorder="1">
      <alignment vertical="center"/>
    </xf>
    <xf numFmtId="0" fontId="0" fillId="0" borderId="0" xfId="0" applyFont="1">
      <alignment vertical="center"/>
    </xf>
    <xf numFmtId="0" fontId="11" fillId="0" borderId="0" xfId="0" applyFont="1">
      <alignment vertical="center"/>
    </xf>
    <xf numFmtId="0" fontId="28" fillId="0" borderId="0" xfId="0" applyFont="1" applyFill="1" applyAlignment="1">
      <alignment vertical="top"/>
    </xf>
    <xf numFmtId="0" fontId="11" fillId="0" borderId="0" xfId="0" applyFont="1" applyFill="1" applyAlignment="1">
      <alignment horizontal="left" vertical="top" wrapText="1"/>
    </xf>
    <xf numFmtId="0" fontId="11" fillId="0" borderId="0" xfId="0" applyFont="1" applyAlignment="1">
      <alignment vertical="center"/>
    </xf>
    <xf numFmtId="0" fontId="11" fillId="0" borderId="0" xfId="0" applyFont="1" applyBorder="1" applyAlignment="1">
      <alignment horizontal="right" vertical="center"/>
    </xf>
    <xf numFmtId="0" fontId="11" fillId="0" borderId="0" xfId="0" applyFont="1" applyFill="1" applyBorder="1">
      <alignment vertical="center"/>
    </xf>
    <xf numFmtId="0" fontId="11" fillId="0" borderId="0" xfId="0" applyFont="1" applyFill="1" applyBorder="1" applyAlignment="1">
      <alignment horizontal="center" vertical="center"/>
    </xf>
    <xf numFmtId="0" fontId="11" fillId="0" borderId="0" xfId="0" applyFont="1" applyBorder="1">
      <alignment vertical="center"/>
    </xf>
    <xf numFmtId="0" fontId="11" fillId="0" borderId="0" xfId="0" applyFont="1" applyAlignment="1">
      <alignment vertical="top"/>
    </xf>
    <xf numFmtId="0" fontId="41" fillId="0" borderId="0" xfId="0" applyFont="1">
      <alignment vertical="center"/>
    </xf>
    <xf numFmtId="0" fontId="28" fillId="0" borderId="0" xfId="0" applyFont="1" applyFill="1" applyAlignment="1">
      <alignment vertical="center"/>
    </xf>
    <xf numFmtId="0" fontId="42" fillId="0" borderId="0" xfId="0" applyFont="1">
      <alignment vertical="center"/>
    </xf>
    <xf numFmtId="0" fontId="42" fillId="0" borderId="0" xfId="0" applyFont="1" applyFill="1" applyAlignment="1">
      <alignment horizontal="left" vertical="top"/>
    </xf>
    <xf numFmtId="0" fontId="43" fillId="0" borderId="0" xfId="0" applyFont="1">
      <alignment vertical="center"/>
    </xf>
    <xf numFmtId="38" fontId="11" fillId="0" borderId="0" xfId="1" applyFont="1" applyFill="1" applyBorder="1">
      <alignment vertical="center"/>
    </xf>
    <xf numFmtId="0" fontId="11" fillId="0" borderId="0" xfId="0" applyFont="1" applyAlignment="1">
      <alignment vertical="center" wrapText="1"/>
    </xf>
    <xf numFmtId="178" fontId="9" fillId="0" borderId="0" xfId="6" applyNumberFormat="1" applyFont="1" applyFill="1" applyBorder="1" applyAlignment="1">
      <alignment horizontal="right" vertical="center"/>
    </xf>
    <xf numFmtId="0" fontId="44" fillId="0" borderId="30" xfId="7" applyFont="1" applyBorder="1" applyAlignment="1">
      <alignment vertical="center"/>
    </xf>
    <xf numFmtId="0" fontId="45" fillId="0" borderId="0" xfId="5" applyFont="1" applyAlignment="1">
      <alignment vertical="center"/>
    </xf>
    <xf numFmtId="0" fontId="45" fillId="0" borderId="13" xfId="5" applyFont="1" applyBorder="1" applyAlignment="1">
      <alignment vertical="center"/>
    </xf>
    <xf numFmtId="0" fontId="8" fillId="0" borderId="13" xfId="5" applyFont="1" applyBorder="1" applyAlignment="1">
      <alignment vertical="center"/>
    </xf>
    <xf numFmtId="178" fontId="9" fillId="0" borderId="0" xfId="6" applyNumberFormat="1" applyFont="1" applyFill="1" applyBorder="1" applyAlignment="1">
      <alignment horizontal="right" vertical="center"/>
    </xf>
    <xf numFmtId="0" fontId="10" fillId="0" borderId="0" xfId="5" applyFont="1" applyFill="1" applyBorder="1" applyAlignment="1">
      <alignment vertical="center"/>
    </xf>
    <xf numFmtId="176" fontId="13" fillId="0" borderId="31" xfId="2" applyNumberFormat="1" applyFont="1" applyBorder="1" applyAlignment="1">
      <alignment horizontal="right"/>
    </xf>
    <xf numFmtId="176" fontId="13" fillId="0" borderId="26" xfId="2" applyNumberFormat="1" applyFont="1" applyBorder="1" applyAlignment="1">
      <alignment horizontal="right"/>
    </xf>
    <xf numFmtId="176" fontId="13" fillId="0" borderId="31" xfId="7" applyNumberFormat="1" applyFont="1" applyFill="1" applyBorder="1" applyAlignment="1">
      <alignment horizontal="right"/>
    </xf>
    <xf numFmtId="0" fontId="9" fillId="0" borderId="10" xfId="5" applyFont="1" applyFill="1" applyBorder="1" applyAlignment="1">
      <alignment horizontal="center" vertical="center"/>
    </xf>
    <xf numFmtId="0" fontId="8" fillId="0" borderId="17" xfId="5" applyFont="1" applyFill="1" applyBorder="1" applyAlignment="1">
      <alignment vertical="center"/>
    </xf>
    <xf numFmtId="0" fontId="8" fillId="0" borderId="20" xfId="5" applyFont="1" applyFill="1" applyBorder="1" applyAlignment="1">
      <alignment vertical="center"/>
    </xf>
    <xf numFmtId="0" fontId="8" fillId="0" borderId="22" xfId="5" applyFont="1" applyFill="1" applyBorder="1" applyAlignment="1">
      <alignment vertical="center"/>
    </xf>
    <xf numFmtId="0" fontId="38" fillId="0" borderId="70" xfId="5" applyFont="1" applyFill="1" applyBorder="1" applyAlignment="1">
      <alignment vertical="center"/>
    </xf>
    <xf numFmtId="0" fontId="38" fillId="0" borderId="75" xfId="5" applyFont="1" applyFill="1" applyBorder="1" applyAlignment="1">
      <alignment vertical="center"/>
    </xf>
    <xf numFmtId="0" fontId="38" fillId="0" borderId="76" xfId="5" applyFont="1" applyFill="1" applyBorder="1" applyAlignment="1">
      <alignment vertical="center"/>
    </xf>
    <xf numFmtId="0" fontId="38" fillId="0" borderId="20" xfId="5" applyFont="1" applyFill="1" applyBorder="1" applyAlignment="1">
      <alignment vertical="center"/>
    </xf>
    <xf numFmtId="0" fontId="38" fillId="0" borderId="0" xfId="5" applyFont="1" applyFill="1" applyBorder="1" applyAlignment="1">
      <alignment vertical="center"/>
    </xf>
    <xf numFmtId="0" fontId="38" fillId="0" borderId="77" xfId="5" applyFont="1" applyFill="1" applyBorder="1" applyAlignment="1">
      <alignment vertical="center"/>
    </xf>
    <xf numFmtId="0" fontId="38" fillId="0" borderId="22" xfId="5" applyFont="1" applyFill="1" applyBorder="1" applyAlignment="1">
      <alignment vertical="center"/>
    </xf>
    <xf numFmtId="0" fontId="38" fillId="0" borderId="13" xfId="5" applyFont="1" applyFill="1" applyBorder="1" applyAlignment="1">
      <alignment vertical="center"/>
    </xf>
    <xf numFmtId="0" fontId="38" fillId="0" borderId="35" xfId="5" applyFont="1" applyFill="1" applyBorder="1" applyAlignment="1">
      <alignment vertical="center"/>
    </xf>
    <xf numFmtId="0" fontId="8" fillId="0" borderId="18" xfId="5" applyFont="1" applyFill="1" applyBorder="1" applyAlignment="1">
      <alignment vertical="center"/>
    </xf>
    <xf numFmtId="0" fontId="8" fillId="0" borderId="43" xfId="5" applyFont="1" applyFill="1" applyBorder="1" applyAlignment="1">
      <alignment vertical="center"/>
    </xf>
    <xf numFmtId="0" fontId="8" fillId="0" borderId="77" xfId="5" applyFont="1" applyFill="1" applyBorder="1" applyAlignment="1">
      <alignment vertical="center"/>
    </xf>
    <xf numFmtId="0" fontId="8" fillId="0" borderId="13" xfId="5" applyFont="1" applyFill="1" applyBorder="1" applyAlignment="1">
      <alignment vertical="center"/>
    </xf>
    <xf numFmtId="0" fontId="8" fillId="0" borderId="35" xfId="5" applyFont="1" applyFill="1" applyBorder="1" applyAlignment="1">
      <alignment vertical="center"/>
    </xf>
    <xf numFmtId="0" fontId="8" fillId="0" borderId="11" xfId="5" applyFont="1" applyFill="1" applyBorder="1" applyAlignment="1">
      <alignment vertical="center"/>
    </xf>
    <xf numFmtId="0" fontId="8" fillId="0" borderId="15" xfId="5" applyFont="1" applyFill="1" applyBorder="1" applyAlignment="1">
      <alignment vertical="center"/>
    </xf>
    <xf numFmtId="0" fontId="8" fillId="0" borderId="40" xfId="5" applyFont="1" applyFill="1" applyBorder="1" applyAlignment="1">
      <alignment vertical="center"/>
    </xf>
    <xf numFmtId="0" fontId="46" fillId="0" borderId="0" xfId="5" applyFont="1" applyAlignment="1">
      <alignment vertical="center"/>
    </xf>
    <xf numFmtId="0" fontId="8" fillId="0" borderId="79" xfId="5" applyFont="1" applyFill="1" applyBorder="1" applyAlignment="1">
      <alignment horizontal="center" vertical="center"/>
    </xf>
    <xf numFmtId="0" fontId="8" fillId="0" borderId="21" xfId="5" applyFont="1" applyFill="1" applyBorder="1" applyAlignment="1">
      <alignment horizontal="center" vertical="center"/>
    </xf>
    <xf numFmtId="0" fontId="8" fillId="0" borderId="23" xfId="5" applyFont="1" applyFill="1" applyBorder="1" applyAlignment="1">
      <alignment horizontal="center" vertical="center"/>
    </xf>
    <xf numFmtId="0" fontId="40" fillId="0" borderId="0" xfId="5" applyFont="1" applyAlignment="1">
      <alignment horizontal="center" vertical="center"/>
    </xf>
    <xf numFmtId="0" fontId="8" fillId="0" borderId="0" xfId="5" applyFont="1" applyAlignment="1">
      <alignment horizontal="center" vertical="center"/>
    </xf>
    <xf numFmtId="0" fontId="9" fillId="0" borderId="73" xfId="5" applyFont="1" applyBorder="1" applyAlignment="1">
      <alignment vertical="center" shrinkToFit="1"/>
    </xf>
    <xf numFmtId="0" fontId="9" fillId="0" borderId="0" xfId="5" applyFont="1" applyAlignment="1">
      <alignment horizontal="center" vertical="center"/>
    </xf>
    <xf numFmtId="0" fontId="9" fillId="0" borderId="26" xfId="5" applyFont="1" applyBorder="1" applyAlignment="1">
      <alignment vertical="center" shrinkToFit="1"/>
    </xf>
    <xf numFmtId="0" fontId="9" fillId="0" borderId="72" xfId="5" applyFont="1" applyBorder="1" applyAlignment="1">
      <alignment horizontal="center" vertical="center" shrinkToFit="1"/>
    </xf>
    <xf numFmtId="0" fontId="9" fillId="0" borderId="68" xfId="5" applyFont="1" applyBorder="1" applyAlignment="1">
      <alignment horizontal="center" vertical="center" shrinkToFit="1"/>
    </xf>
    <xf numFmtId="0" fontId="9" fillId="0" borderId="71" xfId="5" applyFont="1" applyBorder="1" applyAlignment="1">
      <alignment horizontal="center" vertical="center" shrinkToFit="1"/>
    </xf>
    <xf numFmtId="0" fontId="9" fillId="0" borderId="11" xfId="5" applyFont="1" applyBorder="1" applyAlignment="1">
      <alignment vertical="center" shrinkToFit="1"/>
    </xf>
    <xf numFmtId="0" fontId="9" fillId="0" borderId="40" xfId="5" applyFont="1" applyBorder="1" applyAlignment="1">
      <alignment vertical="center" shrinkToFit="1"/>
    </xf>
    <xf numFmtId="0" fontId="9" fillId="0" borderId="14" xfId="5" applyFont="1" applyBorder="1" applyAlignment="1">
      <alignment vertical="center" shrinkToFit="1"/>
    </xf>
    <xf numFmtId="0" fontId="9" fillId="0" borderId="10" xfId="5" applyFont="1" applyBorder="1" applyAlignment="1">
      <alignment vertical="center" shrinkToFit="1"/>
    </xf>
    <xf numFmtId="0" fontId="9" fillId="0" borderId="55" xfId="5" applyFont="1" applyBorder="1" applyAlignment="1">
      <alignment vertical="center" shrinkToFit="1"/>
    </xf>
    <xf numFmtId="0" fontId="9" fillId="0" borderId="57" xfId="5" applyFont="1" applyBorder="1" applyAlignment="1">
      <alignment horizontal="center" vertical="center" shrinkToFit="1"/>
    </xf>
    <xf numFmtId="0" fontId="9" fillId="0" borderId="58" xfId="5" applyFont="1" applyBorder="1" applyAlignment="1">
      <alignment horizontal="center" vertical="center" shrinkToFit="1"/>
    </xf>
    <xf numFmtId="0" fontId="9" fillId="0" borderId="53" xfId="5" applyFont="1" applyBorder="1" applyAlignment="1">
      <alignment horizontal="left" vertical="center" shrinkToFit="1"/>
    </xf>
    <xf numFmtId="0" fontId="9" fillId="0" borderId="54" xfId="5" applyFont="1" applyBorder="1" applyAlignment="1">
      <alignment horizontal="left" vertical="center" shrinkToFit="1"/>
    </xf>
    <xf numFmtId="0" fontId="39" fillId="0" borderId="53" xfId="5" applyFont="1" applyBorder="1" applyAlignment="1">
      <alignment vertical="center" shrinkToFit="1"/>
    </xf>
    <xf numFmtId="0" fontId="9" fillId="0" borderId="54" xfId="5" applyFont="1" applyBorder="1" applyAlignment="1">
      <alignment vertical="center" shrinkToFit="1"/>
    </xf>
    <xf numFmtId="0" fontId="39" fillId="0" borderId="10" xfId="5" applyFont="1" applyBorder="1" applyAlignment="1">
      <alignment vertical="center" shrinkToFit="1"/>
    </xf>
    <xf numFmtId="0" fontId="39" fillId="0" borderId="57" xfId="5" applyFont="1" applyBorder="1" applyAlignment="1">
      <alignment vertical="center" shrinkToFit="1"/>
    </xf>
    <xf numFmtId="0" fontId="9" fillId="0" borderId="58" xfId="5" applyFont="1" applyBorder="1" applyAlignment="1">
      <alignment vertical="center" shrinkToFit="1"/>
    </xf>
    <xf numFmtId="0" fontId="9" fillId="0" borderId="10" xfId="5" applyFont="1" applyBorder="1" applyAlignment="1">
      <alignment horizontal="center" vertical="center" shrinkToFit="1"/>
    </xf>
    <xf numFmtId="0" fontId="9" fillId="0" borderId="55" xfId="5" applyFont="1" applyBorder="1" applyAlignment="1">
      <alignment horizontal="center" vertical="center" shrinkToFit="1"/>
    </xf>
    <xf numFmtId="0" fontId="9" fillId="0" borderId="57" xfId="5" applyFont="1" applyBorder="1" applyAlignment="1">
      <alignment vertical="center" shrinkToFit="1"/>
    </xf>
    <xf numFmtId="0" fontId="9" fillId="0" borderId="53" xfId="5" applyFont="1" applyBorder="1" applyAlignment="1">
      <alignment vertical="center" shrinkToFit="1"/>
    </xf>
    <xf numFmtId="0" fontId="9" fillId="0" borderId="53" xfId="5" applyFont="1" applyBorder="1" applyAlignment="1">
      <alignment horizontal="center" vertical="center" shrinkToFit="1"/>
    </xf>
    <xf numFmtId="0" fontId="9" fillId="0" borderId="10" xfId="5" applyFont="1" applyBorder="1" applyAlignment="1">
      <alignment horizontal="left" vertical="center" shrinkToFit="1"/>
    </xf>
    <xf numFmtId="0" fontId="9" fillId="0" borderId="55" xfId="5" applyFont="1" applyBorder="1" applyAlignment="1">
      <alignment horizontal="left" vertical="center" shrinkToFit="1"/>
    </xf>
    <xf numFmtId="0" fontId="9" fillId="0" borderId="73" xfId="5" applyFont="1" applyBorder="1" applyAlignment="1">
      <alignment horizontal="center" vertical="center" shrinkToFit="1"/>
    </xf>
    <xf numFmtId="0" fontId="9" fillId="0" borderId="26" xfId="5" applyFont="1" applyBorder="1" applyAlignment="1">
      <alignment horizontal="center" vertical="center" shrinkToFit="1"/>
    </xf>
    <xf numFmtId="0" fontId="9" fillId="0" borderId="69" xfId="5" applyFont="1" applyBorder="1" applyAlignment="1">
      <alignment vertical="center" shrinkToFit="1"/>
    </xf>
    <xf numFmtId="0" fontId="9" fillId="0" borderId="24" xfId="5" applyFont="1" applyBorder="1" applyAlignment="1">
      <alignment vertical="center" shrinkToFit="1"/>
    </xf>
    <xf numFmtId="0" fontId="9" fillId="0" borderId="74" xfId="5" applyFont="1" applyBorder="1" applyAlignment="1">
      <alignment vertical="center" shrinkToFit="1"/>
    </xf>
    <xf numFmtId="0" fontId="39" fillId="0" borderId="10" xfId="5" applyFont="1" applyBorder="1" applyAlignment="1">
      <alignment horizontal="left" vertical="center" shrinkToFit="1"/>
    </xf>
    <xf numFmtId="0" fontId="39" fillId="0" borderId="55" xfId="5" applyFont="1" applyBorder="1" applyAlignment="1">
      <alignment horizontal="left" vertical="center" shrinkToFit="1"/>
    </xf>
    <xf numFmtId="0" fontId="8" fillId="0" borderId="0" xfId="5" applyFont="1" applyFill="1" applyAlignment="1">
      <alignment horizontal="left" vertical="justify" wrapText="1"/>
    </xf>
    <xf numFmtId="0" fontId="8" fillId="0" borderId="0" xfId="5" applyFont="1" applyFill="1" applyAlignment="1">
      <alignment horizontal="left" vertical="top" wrapText="1"/>
    </xf>
    <xf numFmtId="0" fontId="8" fillId="0" borderId="0" xfId="5" applyFont="1" applyFill="1" applyAlignment="1">
      <alignment horizontal="left" vertical="center" wrapText="1"/>
    </xf>
    <xf numFmtId="0" fontId="38" fillId="0" borderId="0" xfId="5" applyFont="1" applyFill="1" applyBorder="1" applyAlignment="1">
      <alignment horizontal="left" vertical="center" wrapText="1"/>
    </xf>
    <xf numFmtId="179" fontId="13" fillId="0" borderId="0" xfId="7" applyNumberFormat="1" applyFont="1" applyBorder="1" applyAlignment="1">
      <alignment horizontal="right"/>
    </xf>
    <xf numFmtId="179" fontId="13" fillId="0" borderId="21" xfId="7" applyNumberFormat="1" applyFont="1" applyBorder="1" applyAlignment="1">
      <alignment horizontal="right"/>
    </xf>
    <xf numFmtId="179" fontId="13" fillId="0" borderId="60" xfId="7" applyNumberFormat="1" applyFont="1" applyBorder="1" applyAlignment="1">
      <alignment horizontal="right"/>
    </xf>
    <xf numFmtId="179" fontId="13" fillId="0" borderId="28" xfId="7" applyNumberFormat="1" applyFont="1" applyBorder="1" applyAlignment="1">
      <alignment horizontal="right"/>
    </xf>
    <xf numFmtId="179" fontId="13" fillId="0" borderId="29" xfId="7" applyNumberFormat="1" applyFont="1" applyBorder="1" applyAlignment="1">
      <alignment horizontal="right"/>
    </xf>
    <xf numFmtId="0" fontId="16" fillId="34" borderId="25" xfId="12" applyFont="1" applyFill="1" applyBorder="1" applyAlignment="1">
      <alignment horizontal="center" vertical="center"/>
    </xf>
    <xf numFmtId="0" fontId="16" fillId="34" borderId="26" xfId="12" applyFont="1" applyFill="1" applyBorder="1" applyAlignment="1">
      <alignment horizontal="center" vertical="center"/>
    </xf>
    <xf numFmtId="0" fontId="17" fillId="0" borderId="32" xfId="12" applyFont="1" applyBorder="1" applyAlignment="1">
      <alignment vertical="center"/>
    </xf>
    <xf numFmtId="0" fontId="17" fillId="0" borderId="33" xfId="12" applyFont="1" applyBorder="1" applyAlignment="1">
      <alignment vertical="center"/>
    </xf>
    <xf numFmtId="0" fontId="17" fillId="0" borderId="39" xfId="12" applyFont="1" applyBorder="1" applyAlignment="1">
      <alignment horizontal="left" vertical="center"/>
    </xf>
    <xf numFmtId="0" fontId="17" fillId="0" borderId="40" xfId="12" applyFont="1" applyBorder="1" applyAlignment="1">
      <alignment horizontal="left" vertical="center"/>
    </xf>
    <xf numFmtId="0" fontId="17" fillId="0" borderId="60" xfId="13" applyFont="1" applyBorder="1" applyAlignment="1">
      <alignment horizontal="left" vertical="center"/>
    </xf>
    <xf numFmtId="0" fontId="17" fillId="0" borderId="0" xfId="13" applyFont="1" applyBorder="1" applyAlignment="1">
      <alignment horizontal="left" vertical="center"/>
    </xf>
    <xf numFmtId="179" fontId="17" fillId="0" borderId="20" xfId="13" applyNumberFormat="1" applyFont="1" applyBorder="1" applyAlignment="1">
      <alignment horizontal="right"/>
    </xf>
    <xf numFmtId="179" fontId="17" fillId="0" borderId="21" xfId="13" applyNumberFormat="1" applyFont="1" applyBorder="1" applyAlignment="1">
      <alignment horizontal="right"/>
    </xf>
    <xf numFmtId="38" fontId="9" fillId="0" borderId="0" xfId="6" applyFont="1" applyFill="1" applyBorder="1" applyAlignment="1">
      <alignment horizontal="right" vertical="center"/>
    </xf>
    <xf numFmtId="176" fontId="9" fillId="0" borderId="0" xfId="9" applyNumberFormat="1" applyFont="1" applyFill="1" applyBorder="1" applyAlignment="1">
      <alignment horizontal="right" vertical="center"/>
    </xf>
    <xf numFmtId="38" fontId="9" fillId="0" borderId="0" xfId="5" applyNumberFormat="1" applyFont="1" applyFill="1" applyBorder="1" applyAlignment="1">
      <alignment vertical="center"/>
    </xf>
    <xf numFmtId="38" fontId="6" fillId="0" borderId="0" xfId="6" applyFont="1" applyAlignment="1">
      <alignment horizontal="center" vertical="center"/>
    </xf>
    <xf numFmtId="38" fontId="9" fillId="0" borderId="0" xfId="6" applyFont="1" applyFill="1" applyBorder="1" applyAlignment="1">
      <alignment horizontal="center" vertical="center"/>
    </xf>
    <xf numFmtId="178" fontId="9" fillId="0" borderId="0" xfId="6" applyNumberFormat="1" applyFont="1" applyFill="1" applyBorder="1" applyAlignment="1">
      <alignment horizontal="right" vertical="center"/>
    </xf>
    <xf numFmtId="178" fontId="10" fillId="0" borderId="0" xfId="6" applyNumberFormat="1" applyFont="1" applyFill="1" applyBorder="1" applyAlignment="1">
      <alignment horizontal="right" vertical="center"/>
    </xf>
    <xf numFmtId="0" fontId="8" fillId="0" borderId="0" xfId="5" applyFont="1" applyAlignment="1">
      <alignment horizontal="left" vertical="center"/>
    </xf>
    <xf numFmtId="0" fontId="10" fillId="0" borderId="0" xfId="5" applyFont="1" applyFill="1" applyBorder="1" applyAlignment="1">
      <alignment horizontal="right" vertical="center"/>
    </xf>
    <xf numFmtId="0" fontId="10" fillId="0" borderId="0" xfId="5" applyFont="1" applyFill="1" applyBorder="1" applyAlignment="1">
      <alignment horizontal="center" vertical="center"/>
    </xf>
    <xf numFmtId="0" fontId="8" fillId="0" borderId="12" xfId="5" applyFont="1" applyFill="1" applyBorder="1" applyAlignment="1">
      <alignment horizontal="left" vertical="center"/>
    </xf>
    <xf numFmtId="0" fontId="8" fillId="0" borderId="78" xfId="5" applyFont="1" applyFill="1" applyBorder="1" applyAlignment="1">
      <alignment horizontal="left" vertical="center"/>
    </xf>
    <xf numFmtId="0" fontId="8" fillId="0" borderId="10" xfId="5" applyFont="1" applyFill="1" applyBorder="1" applyAlignment="1">
      <alignment horizontal="left" vertical="center"/>
    </xf>
    <xf numFmtId="0" fontId="8" fillId="0" borderId="55" xfId="5" applyFont="1" applyFill="1" applyBorder="1" applyAlignment="1">
      <alignment horizontal="left" vertical="center"/>
    </xf>
    <xf numFmtId="0" fontId="8" fillId="0" borderId="57" xfId="5" applyFont="1" applyBorder="1" applyAlignment="1">
      <alignment horizontal="left" vertical="center"/>
    </xf>
    <xf numFmtId="0" fontId="8" fillId="0" borderId="58" xfId="5" applyFont="1" applyBorder="1" applyAlignment="1">
      <alignment horizontal="left" vertical="center"/>
    </xf>
    <xf numFmtId="0" fontId="8" fillId="0" borderId="18" xfId="5" applyFont="1" applyFill="1" applyBorder="1" applyAlignment="1">
      <alignment horizontal="center" vertical="center"/>
    </xf>
    <xf numFmtId="0" fontId="8" fillId="0" borderId="19"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13" xfId="5" applyFont="1" applyFill="1" applyBorder="1" applyAlignment="1">
      <alignment horizontal="center" vertical="center"/>
    </xf>
    <xf numFmtId="0" fontId="8" fillId="0" borderId="64" xfId="5" applyFont="1" applyBorder="1" applyAlignment="1">
      <alignment horizontal="center" vertical="center"/>
    </xf>
    <xf numFmtId="0" fontId="8" fillId="0" borderId="65" xfId="5" applyFont="1" applyBorder="1" applyAlignment="1">
      <alignment horizontal="center" vertical="center"/>
    </xf>
    <xf numFmtId="176" fontId="8" fillId="0" borderId="0" xfId="11" applyNumberFormat="1" applyFont="1" applyAlignment="1">
      <alignment horizontal="center" vertical="center"/>
    </xf>
    <xf numFmtId="38" fontId="10" fillId="0" borderId="0" xfId="6" applyFont="1" applyFill="1" applyBorder="1" applyAlignment="1">
      <alignment horizontal="right" vertical="center"/>
    </xf>
    <xf numFmtId="38" fontId="8" fillId="0" borderId="0" xfId="6" applyNumberFormat="1" applyFont="1" applyAlignment="1">
      <alignment horizontal="center" vertical="center"/>
    </xf>
    <xf numFmtId="0" fontId="12" fillId="34" borderId="28" xfId="7" applyFont="1" applyFill="1" applyBorder="1" applyAlignment="1">
      <alignment horizontal="center" vertical="center"/>
    </xf>
    <xf numFmtId="0" fontId="12" fillId="34" borderId="29" xfId="7" applyFont="1" applyFill="1" applyBorder="1" applyAlignment="1">
      <alignment horizontal="center" vertical="center"/>
    </xf>
    <xf numFmtId="180" fontId="8" fillId="0" borderId="0" xfId="9" applyNumberFormat="1" applyFont="1" applyFill="1" applyBorder="1" applyAlignment="1">
      <alignment horizontal="right" vertical="center"/>
    </xf>
    <xf numFmtId="176" fontId="8" fillId="0" borderId="0" xfId="9" applyNumberFormat="1" applyFont="1" applyFill="1" applyBorder="1" applyAlignment="1">
      <alignment horizontal="center" vertical="center"/>
    </xf>
    <xf numFmtId="176" fontId="8" fillId="0" borderId="0" xfId="9" applyNumberFormat="1" applyFont="1" applyAlignment="1">
      <alignment horizontal="center" vertical="center"/>
    </xf>
    <xf numFmtId="38" fontId="8" fillId="0" borderId="0" xfId="6" applyFont="1" applyAlignment="1">
      <alignment horizontal="center" vertical="center"/>
    </xf>
    <xf numFmtId="0" fontId="10" fillId="0" borderId="0" xfId="5" applyFont="1" applyBorder="1" applyAlignment="1">
      <alignment horizontal="right" vertical="center"/>
    </xf>
    <xf numFmtId="0" fontId="8" fillId="0" borderId="0" xfId="5" applyFont="1" applyAlignment="1">
      <alignment horizontal="center"/>
    </xf>
    <xf numFmtId="38" fontId="10" fillId="0" borderId="0" xfId="6" applyFont="1" applyFill="1" applyBorder="1" applyAlignment="1">
      <alignment vertical="center"/>
    </xf>
    <xf numFmtId="181" fontId="10" fillId="0" borderId="0" xfId="6" applyNumberFormat="1" applyFont="1" applyFill="1" applyBorder="1" applyAlignment="1">
      <alignment horizontal="right" vertical="center"/>
    </xf>
    <xf numFmtId="38" fontId="10" fillId="0" borderId="0" xfId="5" applyNumberFormat="1" applyFont="1" applyFill="1" applyBorder="1" applyAlignment="1">
      <alignment vertical="center"/>
    </xf>
    <xf numFmtId="0" fontId="10" fillId="0" borderId="0" xfId="5" applyFont="1" applyFill="1" applyBorder="1" applyAlignment="1">
      <alignment vertical="center"/>
    </xf>
    <xf numFmtId="38" fontId="8" fillId="0" borderId="0" xfId="6" applyFont="1" applyAlignment="1">
      <alignment horizontal="center"/>
    </xf>
    <xf numFmtId="176" fontId="8" fillId="0" borderId="0" xfId="9" applyNumberFormat="1" applyFont="1" applyAlignment="1">
      <alignment horizontal="center"/>
    </xf>
    <xf numFmtId="0" fontId="17" fillId="0" borderId="34" xfId="12" applyFont="1" applyBorder="1" applyAlignment="1">
      <alignment horizontal="left" vertical="center"/>
    </xf>
    <xf numFmtId="0" fontId="17" fillId="0" borderId="35" xfId="12" applyFont="1" applyBorder="1" applyAlignment="1">
      <alignment horizontal="left" vertical="center"/>
    </xf>
    <xf numFmtId="0" fontId="17" fillId="0" borderId="39" xfId="12" applyFont="1" applyBorder="1" applyAlignment="1">
      <alignment vertical="center"/>
    </xf>
    <xf numFmtId="0" fontId="17" fillId="0" borderId="40" xfId="12" applyFont="1" applyBorder="1" applyAlignment="1">
      <alignment vertical="center"/>
    </xf>
    <xf numFmtId="0" fontId="17" fillId="0" borderId="32" xfId="12" applyFont="1" applyBorder="1" applyAlignment="1">
      <alignment horizontal="left" vertical="center"/>
    </xf>
    <xf numFmtId="0" fontId="17" fillId="0" borderId="33" xfId="12" applyFont="1" applyBorder="1" applyAlignment="1">
      <alignment horizontal="left" vertical="center"/>
    </xf>
    <xf numFmtId="0" fontId="17" fillId="0" borderId="42" xfId="12" applyFont="1" applyBorder="1" applyAlignment="1">
      <alignment horizontal="left" vertical="center"/>
    </xf>
    <xf numFmtId="0" fontId="17" fillId="0" borderId="43" xfId="12" applyFont="1" applyBorder="1" applyAlignment="1">
      <alignment horizontal="left" vertical="center"/>
    </xf>
    <xf numFmtId="0" fontId="17" fillId="0" borderId="47" xfId="12" applyFont="1" applyBorder="1" applyAlignment="1">
      <alignment horizontal="left" vertical="center"/>
    </xf>
    <xf numFmtId="0" fontId="17" fillId="0" borderId="48" xfId="12" applyFont="1" applyBorder="1" applyAlignment="1">
      <alignment horizontal="left" vertical="center"/>
    </xf>
    <xf numFmtId="0" fontId="16" fillId="34" borderId="37" xfId="13" applyFont="1" applyFill="1" applyBorder="1" applyAlignment="1">
      <alignment horizontal="center" vertical="center"/>
    </xf>
    <xf numFmtId="0" fontId="16" fillId="34" borderId="62" xfId="13" applyFont="1" applyFill="1" applyBorder="1" applyAlignment="1">
      <alignment horizontal="center" vertical="center"/>
    </xf>
    <xf numFmtId="0" fontId="16" fillId="34" borderId="51" xfId="13" applyFont="1" applyFill="1" applyBorder="1" applyAlignment="1">
      <alignment horizontal="center" vertical="center"/>
    </xf>
    <xf numFmtId="0" fontId="16" fillId="34" borderId="63" xfId="13" applyFont="1" applyFill="1" applyBorder="1" applyAlignment="1">
      <alignment horizontal="center" vertical="center"/>
    </xf>
    <xf numFmtId="0" fontId="17" fillId="0" borderId="39" xfId="13" applyFont="1" applyFill="1" applyBorder="1" applyAlignment="1">
      <alignment horizontal="left" vertical="center"/>
    </xf>
    <xf numFmtId="0" fontId="17" fillId="0" borderId="15" xfId="13" applyFont="1" applyFill="1" applyBorder="1" applyAlignment="1">
      <alignment horizontal="left" vertical="center"/>
    </xf>
    <xf numFmtId="179" fontId="17" fillId="0" borderId="11" xfId="13" applyNumberFormat="1" applyFont="1" applyBorder="1" applyAlignment="1">
      <alignment horizontal="right"/>
    </xf>
    <xf numFmtId="179" fontId="17" fillId="0" borderId="14" xfId="13" applyNumberFormat="1" applyFont="1" applyBorder="1" applyAlignment="1">
      <alignment horizontal="right"/>
    </xf>
    <xf numFmtId="0" fontId="17" fillId="0" borderId="42" xfId="13" applyFont="1" applyFill="1" applyBorder="1" applyAlignment="1">
      <alignment horizontal="left" vertical="center"/>
    </xf>
    <xf numFmtId="0" fontId="17" fillId="0" borderId="18" xfId="13" applyFont="1" applyFill="1" applyBorder="1" applyAlignment="1">
      <alignment horizontal="left" vertical="center"/>
    </xf>
    <xf numFmtId="0" fontId="17" fillId="0" borderId="17" xfId="13" applyFont="1" applyBorder="1" applyAlignment="1">
      <alignment horizontal="right" vertical="center"/>
    </xf>
    <xf numFmtId="0" fontId="17" fillId="0" borderId="19" xfId="13" applyFont="1" applyBorder="1" applyAlignment="1">
      <alignment horizontal="right" vertical="center"/>
    </xf>
    <xf numFmtId="0" fontId="17" fillId="0" borderId="60" xfId="13" applyFont="1" applyFill="1" applyBorder="1" applyAlignment="1">
      <alignment horizontal="left" vertical="center"/>
    </xf>
    <xf numFmtId="0" fontId="17" fillId="0" borderId="0" xfId="13" applyFont="1" applyFill="1" applyBorder="1" applyAlignment="1">
      <alignment horizontal="left" vertical="center"/>
    </xf>
    <xf numFmtId="179" fontId="17" fillId="0" borderId="22" xfId="13" applyNumberFormat="1" applyFont="1" applyBorder="1" applyAlignment="1">
      <alignment horizontal="right"/>
    </xf>
    <xf numFmtId="179" fontId="17" fillId="0" borderId="23" xfId="13" applyNumberFormat="1" applyFont="1" applyBorder="1" applyAlignment="1">
      <alignment horizontal="right"/>
    </xf>
    <xf numFmtId="0" fontId="17" fillId="0" borderId="39" xfId="13" applyFont="1" applyBorder="1" applyAlignment="1">
      <alignment horizontal="left" vertical="center"/>
    </xf>
    <xf numFmtId="0" fontId="17" fillId="0" borderId="15" xfId="13" applyFont="1" applyBorder="1" applyAlignment="1">
      <alignment horizontal="left" vertical="center"/>
    </xf>
    <xf numFmtId="0" fontId="17" fillId="0" borderId="34" xfId="13" applyFont="1" applyBorder="1" applyAlignment="1">
      <alignment horizontal="left" vertical="center"/>
    </xf>
    <xf numFmtId="0" fontId="17" fillId="0" borderId="13" xfId="13" applyFont="1" applyBorder="1" applyAlignment="1">
      <alignment horizontal="left" vertical="center"/>
    </xf>
    <xf numFmtId="0" fontId="17" fillId="0" borderId="42" xfId="13" applyFont="1" applyBorder="1" applyAlignment="1">
      <alignment horizontal="left" vertical="center"/>
    </xf>
    <xf numFmtId="0" fontId="17" fillId="0" borderId="18" xfId="13" applyFont="1" applyBorder="1" applyAlignment="1">
      <alignment horizontal="left" vertical="center"/>
    </xf>
    <xf numFmtId="0" fontId="19" fillId="0" borderId="11" xfId="13" applyFont="1" applyBorder="1" applyAlignment="1">
      <alignment horizontal="right"/>
    </xf>
    <xf numFmtId="0" fontId="19" fillId="0" borderId="14" xfId="13" applyFont="1" applyBorder="1" applyAlignment="1">
      <alignment horizontal="right"/>
    </xf>
    <xf numFmtId="0" fontId="17" fillId="0" borderId="45" xfId="13" applyFont="1" applyBorder="1" applyAlignment="1">
      <alignment horizontal="left" vertical="center"/>
    </xf>
    <xf numFmtId="0" fontId="17" fillId="0" borderId="64" xfId="13" applyFont="1" applyBorder="1" applyAlignment="1">
      <alignment horizontal="left" vertical="center"/>
    </xf>
    <xf numFmtId="179" fontId="17" fillId="0" borderId="59" xfId="13" applyNumberFormat="1" applyFont="1" applyBorder="1" applyAlignment="1">
      <alignment horizontal="right"/>
    </xf>
    <xf numFmtId="179" fontId="17" fillId="0" borderId="65" xfId="13" applyNumberFormat="1" applyFont="1" applyBorder="1" applyAlignment="1">
      <alignment horizontal="right"/>
    </xf>
    <xf numFmtId="0" fontId="0" fillId="0" borderId="0" xfId="5" applyFont="1" applyAlignment="1">
      <alignment horizontal="left" vertical="center"/>
    </xf>
    <xf numFmtId="0" fontId="6" fillId="0" borderId="0" xfId="5" applyFont="1" applyAlignment="1">
      <alignment horizontal="left" vertical="center"/>
    </xf>
    <xf numFmtId="0" fontId="38" fillId="0" borderId="0" xfId="5" applyFont="1" applyFill="1" applyBorder="1" applyAlignment="1">
      <alignment vertical="justify" wrapText="1"/>
    </xf>
    <xf numFmtId="0" fontId="38" fillId="0" borderId="69" xfId="5" applyFont="1" applyFill="1" applyBorder="1" applyAlignment="1">
      <alignment horizontal="center" vertical="center"/>
    </xf>
    <xf numFmtId="0" fontId="38" fillId="0" borderId="24" xfId="5" applyFont="1" applyFill="1" applyBorder="1" applyAlignment="1">
      <alignment horizontal="center" vertical="center"/>
    </xf>
    <xf numFmtId="0" fontId="38" fillId="0" borderId="12" xfId="5" applyFont="1" applyFill="1" applyBorder="1" applyAlignment="1">
      <alignment horizontal="center" vertical="center"/>
    </xf>
    <xf numFmtId="0" fontId="9" fillId="0" borderId="16" xfId="5" applyFont="1" applyFill="1" applyBorder="1" applyAlignment="1">
      <alignment horizontal="center" vertical="center"/>
    </xf>
    <xf numFmtId="0" fontId="9" fillId="0" borderId="24" xfId="5" applyFont="1" applyFill="1" applyBorder="1" applyAlignment="1">
      <alignment horizontal="center" vertical="center"/>
    </xf>
    <xf numFmtId="0" fontId="8" fillId="0" borderId="10" xfId="5" applyFont="1" applyFill="1" applyBorder="1" applyAlignment="1">
      <alignment horizontal="left" vertical="center" shrinkToFit="1"/>
    </xf>
    <xf numFmtId="0" fontId="8" fillId="0" borderId="55" xfId="5" applyFont="1" applyFill="1" applyBorder="1" applyAlignment="1">
      <alignment horizontal="left" vertical="center" shrinkToFit="1"/>
    </xf>
    <xf numFmtId="176" fontId="11" fillId="0" borderId="10" xfId="2" applyNumberFormat="1" applyFont="1" applyFill="1" applyBorder="1" applyAlignment="1">
      <alignment horizontal="center" vertical="center"/>
    </xf>
    <xf numFmtId="186" fontId="11" fillId="0" borderId="10" xfId="0" applyNumberFormat="1" applyFont="1" applyFill="1" applyBorder="1" applyAlignment="1">
      <alignment horizontal="center" vertical="center"/>
    </xf>
    <xf numFmtId="0" fontId="11" fillId="0" borderId="10" xfId="0" applyFont="1" applyFill="1" applyBorder="1" applyAlignment="1">
      <alignment horizontal="center" vertical="center"/>
    </xf>
    <xf numFmtId="38" fontId="11" fillId="0" borderId="10" xfId="1" applyFont="1" applyFill="1" applyBorder="1" applyAlignment="1">
      <alignment vertical="center"/>
    </xf>
    <xf numFmtId="0" fontId="11" fillId="0" borderId="10" xfId="0" applyFont="1" applyBorder="1" applyAlignment="1">
      <alignment vertical="center"/>
    </xf>
    <xf numFmtId="177" fontId="11" fillId="0" borderId="10" xfId="2" applyNumberFormat="1" applyFont="1" applyFill="1" applyBorder="1" applyAlignment="1">
      <alignment horizontal="center" vertical="center"/>
    </xf>
    <xf numFmtId="0" fontId="11" fillId="0" borderId="13" xfId="0" applyFont="1" applyBorder="1" applyAlignment="1">
      <alignment horizontal="right" vertical="center"/>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xf>
    <xf numFmtId="2" fontId="11" fillId="0" borderId="10" xfId="2" applyNumberFormat="1" applyFont="1" applyFill="1" applyBorder="1" applyAlignment="1">
      <alignment horizontal="center" vertical="center"/>
    </xf>
  </cellXfs>
  <cellStyles count="917">
    <cellStyle name="20% - アクセント 1 10" xfId="15"/>
    <cellStyle name="20% - アクセント 1 11" xfId="16"/>
    <cellStyle name="20% - アクセント 1 12" xfId="17"/>
    <cellStyle name="20% - アクセント 1 13" xfId="18"/>
    <cellStyle name="20% - アクセント 1 14" xfId="19"/>
    <cellStyle name="20% - アクセント 1 15" xfId="20"/>
    <cellStyle name="20% - アクセント 1 16" xfId="21"/>
    <cellStyle name="20% - アクセント 1 17" xfId="22"/>
    <cellStyle name="20% - アクセント 1 18" xfId="23"/>
    <cellStyle name="20% - アクセント 1 19" xfId="24"/>
    <cellStyle name="20% - アクセント 1 2" xfId="25"/>
    <cellStyle name="20% - アクセント 1 20" xfId="26"/>
    <cellStyle name="20% - アクセント 1 21" xfId="27"/>
    <cellStyle name="20% - アクセント 1 22" xfId="28"/>
    <cellStyle name="20% - アクセント 1 3" xfId="29"/>
    <cellStyle name="20% - アクセント 1 4" xfId="30"/>
    <cellStyle name="20% - アクセント 1 5" xfId="31"/>
    <cellStyle name="20% - アクセント 1 6" xfId="32"/>
    <cellStyle name="20% - アクセント 1 7" xfId="33"/>
    <cellStyle name="20% - アクセント 1 8" xfId="34"/>
    <cellStyle name="20% - アクセント 1 9" xfId="35"/>
    <cellStyle name="20% - アクセント 2 10" xfId="36"/>
    <cellStyle name="20% - アクセント 2 11" xfId="37"/>
    <cellStyle name="20% - アクセント 2 12" xfId="38"/>
    <cellStyle name="20% - アクセント 2 13" xfId="39"/>
    <cellStyle name="20% - アクセント 2 14" xfId="40"/>
    <cellStyle name="20% - アクセント 2 15" xfId="41"/>
    <cellStyle name="20% - アクセント 2 16" xfId="42"/>
    <cellStyle name="20% - アクセント 2 17" xfId="43"/>
    <cellStyle name="20% - アクセント 2 18" xfId="44"/>
    <cellStyle name="20% - アクセント 2 19" xfId="45"/>
    <cellStyle name="20% - アクセント 2 2" xfId="46"/>
    <cellStyle name="20% - アクセント 2 20" xfId="47"/>
    <cellStyle name="20% - アクセント 2 21" xfId="48"/>
    <cellStyle name="20% - アクセント 2 22" xfId="49"/>
    <cellStyle name="20% - アクセント 2 3" xfId="50"/>
    <cellStyle name="20% - アクセント 2 4" xfId="51"/>
    <cellStyle name="20% - アクセント 2 5" xfId="52"/>
    <cellStyle name="20% - アクセント 2 6" xfId="53"/>
    <cellStyle name="20% - アクセント 2 7" xfId="54"/>
    <cellStyle name="20% - アクセント 2 8" xfId="55"/>
    <cellStyle name="20% - アクセント 2 9" xfId="56"/>
    <cellStyle name="20% - アクセント 3 10" xfId="57"/>
    <cellStyle name="20% - アクセント 3 11" xfId="58"/>
    <cellStyle name="20% - アクセント 3 12" xfId="59"/>
    <cellStyle name="20% - アクセント 3 13" xfId="60"/>
    <cellStyle name="20% - アクセント 3 14" xfId="61"/>
    <cellStyle name="20% - アクセント 3 15" xfId="62"/>
    <cellStyle name="20% - アクセント 3 16" xfId="63"/>
    <cellStyle name="20% - アクセント 3 17" xfId="64"/>
    <cellStyle name="20% - アクセント 3 18" xfId="65"/>
    <cellStyle name="20% - アクセント 3 19" xfId="66"/>
    <cellStyle name="20% - アクセント 3 2" xfId="67"/>
    <cellStyle name="20% - アクセント 3 20" xfId="68"/>
    <cellStyle name="20% - アクセント 3 21" xfId="69"/>
    <cellStyle name="20% - アクセント 3 22" xfId="70"/>
    <cellStyle name="20% - アクセント 3 3" xfId="71"/>
    <cellStyle name="20% - アクセント 3 4" xfId="72"/>
    <cellStyle name="20% - アクセント 3 5" xfId="73"/>
    <cellStyle name="20% - アクセント 3 6" xfId="74"/>
    <cellStyle name="20% - アクセント 3 7" xfId="75"/>
    <cellStyle name="20% - アクセント 3 8" xfId="76"/>
    <cellStyle name="20% - アクセント 3 9" xfId="77"/>
    <cellStyle name="20% - アクセント 4 10" xfId="78"/>
    <cellStyle name="20% - アクセント 4 11" xfId="79"/>
    <cellStyle name="20% - アクセント 4 12" xfId="80"/>
    <cellStyle name="20% - アクセント 4 13" xfId="81"/>
    <cellStyle name="20% - アクセント 4 14" xfId="82"/>
    <cellStyle name="20% - アクセント 4 15" xfId="83"/>
    <cellStyle name="20% - アクセント 4 16" xfId="84"/>
    <cellStyle name="20% - アクセント 4 17" xfId="85"/>
    <cellStyle name="20% - アクセント 4 18" xfId="86"/>
    <cellStyle name="20% - アクセント 4 19" xfId="87"/>
    <cellStyle name="20% - アクセント 4 2" xfId="88"/>
    <cellStyle name="20% - アクセント 4 20" xfId="89"/>
    <cellStyle name="20% - アクセント 4 21" xfId="90"/>
    <cellStyle name="20% - アクセント 4 22" xfId="91"/>
    <cellStyle name="20% - アクセント 4 3" xfId="92"/>
    <cellStyle name="20% - アクセント 4 4" xfId="93"/>
    <cellStyle name="20% - アクセント 4 5" xfId="94"/>
    <cellStyle name="20% - アクセント 4 6" xfId="95"/>
    <cellStyle name="20% - アクセント 4 7" xfId="96"/>
    <cellStyle name="20% - アクセント 4 8" xfId="97"/>
    <cellStyle name="20% - アクセント 4 9" xfId="98"/>
    <cellStyle name="20% - アクセント 5 10" xfId="99"/>
    <cellStyle name="20% - アクセント 5 11" xfId="100"/>
    <cellStyle name="20% - アクセント 5 12" xfId="101"/>
    <cellStyle name="20% - アクセント 5 13" xfId="102"/>
    <cellStyle name="20% - アクセント 5 14" xfId="103"/>
    <cellStyle name="20% - アクセント 5 15" xfId="104"/>
    <cellStyle name="20% - アクセント 5 16" xfId="105"/>
    <cellStyle name="20% - アクセント 5 17" xfId="106"/>
    <cellStyle name="20% - アクセント 5 18" xfId="107"/>
    <cellStyle name="20% - アクセント 5 19" xfId="108"/>
    <cellStyle name="20% - アクセント 5 2" xfId="109"/>
    <cellStyle name="20% - アクセント 5 20" xfId="110"/>
    <cellStyle name="20% - アクセント 5 21" xfId="111"/>
    <cellStyle name="20% - アクセント 5 22" xfId="112"/>
    <cellStyle name="20% - アクセント 5 3" xfId="113"/>
    <cellStyle name="20% - アクセント 5 4" xfId="114"/>
    <cellStyle name="20% - アクセント 5 5" xfId="115"/>
    <cellStyle name="20% - アクセント 5 6" xfId="116"/>
    <cellStyle name="20% - アクセント 5 7" xfId="117"/>
    <cellStyle name="20% - アクセント 5 8" xfId="118"/>
    <cellStyle name="20% - アクセント 5 9" xfId="119"/>
    <cellStyle name="20% - アクセント 6 10" xfId="120"/>
    <cellStyle name="20% - アクセント 6 11" xfId="121"/>
    <cellStyle name="20% - アクセント 6 12" xfId="122"/>
    <cellStyle name="20% - アクセント 6 13" xfId="123"/>
    <cellStyle name="20% - アクセント 6 14" xfId="124"/>
    <cellStyle name="20% - アクセント 6 15" xfId="125"/>
    <cellStyle name="20% - アクセント 6 16" xfId="126"/>
    <cellStyle name="20% - アクセント 6 17" xfId="127"/>
    <cellStyle name="20% - アクセント 6 18" xfId="128"/>
    <cellStyle name="20% - アクセント 6 19" xfId="129"/>
    <cellStyle name="20% - アクセント 6 2" xfId="130"/>
    <cellStyle name="20% - アクセント 6 20" xfId="131"/>
    <cellStyle name="20% - アクセント 6 21" xfId="132"/>
    <cellStyle name="20% - アクセント 6 22" xfId="133"/>
    <cellStyle name="20% - アクセント 6 3" xfId="134"/>
    <cellStyle name="20% - アクセント 6 4" xfId="135"/>
    <cellStyle name="20% - アクセント 6 5" xfId="136"/>
    <cellStyle name="20% - アクセント 6 6" xfId="137"/>
    <cellStyle name="20% - アクセント 6 7" xfId="138"/>
    <cellStyle name="20% - アクセント 6 8" xfId="139"/>
    <cellStyle name="20% - アクセント 6 9" xfId="140"/>
    <cellStyle name="40% - アクセント 1 10" xfId="141"/>
    <cellStyle name="40% - アクセント 1 11" xfId="142"/>
    <cellStyle name="40% - アクセント 1 12" xfId="143"/>
    <cellStyle name="40% - アクセント 1 13" xfId="144"/>
    <cellStyle name="40% - アクセント 1 14" xfId="145"/>
    <cellStyle name="40% - アクセント 1 15" xfId="146"/>
    <cellStyle name="40% - アクセント 1 16" xfId="147"/>
    <cellStyle name="40% - アクセント 1 17" xfId="148"/>
    <cellStyle name="40% - アクセント 1 18" xfId="149"/>
    <cellStyle name="40% - アクセント 1 19" xfId="150"/>
    <cellStyle name="40% - アクセント 1 2" xfId="151"/>
    <cellStyle name="40% - アクセント 1 20" xfId="152"/>
    <cellStyle name="40% - アクセント 1 21" xfId="153"/>
    <cellStyle name="40% - アクセント 1 22" xfId="154"/>
    <cellStyle name="40% - アクセント 1 3" xfId="155"/>
    <cellStyle name="40% - アクセント 1 4" xfId="156"/>
    <cellStyle name="40% - アクセント 1 5" xfId="157"/>
    <cellStyle name="40% - アクセント 1 6" xfId="158"/>
    <cellStyle name="40% - アクセント 1 7" xfId="159"/>
    <cellStyle name="40% - アクセント 1 8" xfId="160"/>
    <cellStyle name="40% - アクセント 1 9" xfId="161"/>
    <cellStyle name="40% - アクセント 2 10" xfId="162"/>
    <cellStyle name="40% - アクセント 2 11" xfId="163"/>
    <cellStyle name="40% - アクセント 2 12" xfId="164"/>
    <cellStyle name="40% - アクセント 2 13" xfId="165"/>
    <cellStyle name="40% - アクセント 2 14" xfId="166"/>
    <cellStyle name="40% - アクセント 2 15" xfId="167"/>
    <cellStyle name="40% - アクセント 2 16" xfId="168"/>
    <cellStyle name="40% - アクセント 2 17" xfId="169"/>
    <cellStyle name="40% - アクセント 2 18" xfId="170"/>
    <cellStyle name="40% - アクセント 2 19" xfId="171"/>
    <cellStyle name="40% - アクセント 2 2" xfId="172"/>
    <cellStyle name="40% - アクセント 2 20" xfId="173"/>
    <cellStyle name="40% - アクセント 2 21" xfId="174"/>
    <cellStyle name="40% - アクセント 2 22" xfId="175"/>
    <cellStyle name="40% - アクセント 2 3" xfId="176"/>
    <cellStyle name="40% - アクセント 2 4" xfId="177"/>
    <cellStyle name="40% - アクセント 2 5" xfId="178"/>
    <cellStyle name="40% - アクセント 2 6" xfId="179"/>
    <cellStyle name="40% - アクセント 2 7" xfId="180"/>
    <cellStyle name="40% - アクセント 2 8" xfId="181"/>
    <cellStyle name="40% - アクセント 2 9" xfId="182"/>
    <cellStyle name="40% - アクセント 3 10" xfId="183"/>
    <cellStyle name="40% - アクセント 3 11" xfId="184"/>
    <cellStyle name="40% - アクセント 3 12" xfId="185"/>
    <cellStyle name="40% - アクセント 3 13" xfId="186"/>
    <cellStyle name="40% - アクセント 3 14" xfId="187"/>
    <cellStyle name="40% - アクセント 3 15" xfId="188"/>
    <cellStyle name="40% - アクセント 3 16" xfId="189"/>
    <cellStyle name="40% - アクセント 3 17" xfId="190"/>
    <cellStyle name="40% - アクセント 3 18" xfId="191"/>
    <cellStyle name="40% - アクセント 3 19" xfId="192"/>
    <cellStyle name="40% - アクセント 3 2" xfId="193"/>
    <cellStyle name="40% - アクセント 3 20" xfId="194"/>
    <cellStyle name="40% - アクセント 3 21" xfId="195"/>
    <cellStyle name="40% - アクセント 3 22" xfId="196"/>
    <cellStyle name="40% - アクセント 3 3" xfId="197"/>
    <cellStyle name="40% - アクセント 3 4" xfId="198"/>
    <cellStyle name="40% - アクセント 3 5" xfId="199"/>
    <cellStyle name="40% - アクセント 3 6" xfId="200"/>
    <cellStyle name="40% - アクセント 3 7" xfId="201"/>
    <cellStyle name="40% - アクセント 3 8" xfId="202"/>
    <cellStyle name="40% - アクセント 3 9" xfId="203"/>
    <cellStyle name="40% - アクセント 4 10" xfId="204"/>
    <cellStyle name="40% - アクセント 4 11" xfId="205"/>
    <cellStyle name="40% - アクセント 4 12" xfId="206"/>
    <cellStyle name="40% - アクセント 4 13" xfId="207"/>
    <cellStyle name="40% - アクセント 4 14" xfId="208"/>
    <cellStyle name="40% - アクセント 4 15" xfId="209"/>
    <cellStyle name="40% - アクセント 4 16" xfId="210"/>
    <cellStyle name="40% - アクセント 4 17" xfId="211"/>
    <cellStyle name="40% - アクセント 4 18" xfId="212"/>
    <cellStyle name="40% - アクセント 4 19" xfId="213"/>
    <cellStyle name="40% - アクセント 4 2" xfId="214"/>
    <cellStyle name="40% - アクセント 4 20" xfId="215"/>
    <cellStyle name="40% - アクセント 4 21" xfId="216"/>
    <cellStyle name="40% - アクセント 4 22" xfId="217"/>
    <cellStyle name="40% - アクセント 4 3" xfId="218"/>
    <cellStyle name="40% - アクセント 4 4" xfId="219"/>
    <cellStyle name="40% - アクセント 4 5" xfId="220"/>
    <cellStyle name="40% - アクセント 4 6" xfId="221"/>
    <cellStyle name="40% - アクセント 4 7" xfId="222"/>
    <cellStyle name="40% - アクセント 4 8" xfId="223"/>
    <cellStyle name="40% - アクセント 4 9" xfId="224"/>
    <cellStyle name="40% - アクセント 5 10" xfId="225"/>
    <cellStyle name="40% - アクセント 5 11" xfId="226"/>
    <cellStyle name="40% - アクセント 5 12" xfId="227"/>
    <cellStyle name="40% - アクセント 5 13" xfId="228"/>
    <cellStyle name="40% - アクセント 5 14" xfId="229"/>
    <cellStyle name="40% - アクセント 5 15" xfId="230"/>
    <cellStyle name="40% - アクセント 5 16" xfId="231"/>
    <cellStyle name="40% - アクセント 5 17" xfId="232"/>
    <cellStyle name="40% - アクセント 5 18" xfId="233"/>
    <cellStyle name="40% - アクセント 5 19" xfId="234"/>
    <cellStyle name="40% - アクセント 5 2" xfId="235"/>
    <cellStyle name="40% - アクセント 5 20" xfId="236"/>
    <cellStyle name="40% - アクセント 5 21" xfId="237"/>
    <cellStyle name="40% - アクセント 5 22" xfId="238"/>
    <cellStyle name="40% - アクセント 5 3" xfId="239"/>
    <cellStyle name="40% - アクセント 5 4" xfId="240"/>
    <cellStyle name="40% - アクセント 5 5" xfId="241"/>
    <cellStyle name="40% - アクセント 5 6" xfId="242"/>
    <cellStyle name="40% - アクセント 5 7" xfId="243"/>
    <cellStyle name="40% - アクセント 5 8" xfId="244"/>
    <cellStyle name="40% - アクセント 5 9" xfId="245"/>
    <cellStyle name="40% - アクセント 6 10" xfId="246"/>
    <cellStyle name="40% - アクセント 6 11" xfId="247"/>
    <cellStyle name="40% - アクセント 6 12" xfId="248"/>
    <cellStyle name="40% - アクセント 6 13" xfId="249"/>
    <cellStyle name="40% - アクセント 6 14" xfId="250"/>
    <cellStyle name="40% - アクセント 6 15" xfId="251"/>
    <cellStyle name="40% - アクセント 6 16" xfId="252"/>
    <cellStyle name="40% - アクセント 6 17" xfId="253"/>
    <cellStyle name="40% - アクセント 6 18" xfId="254"/>
    <cellStyle name="40% - アクセント 6 19" xfId="255"/>
    <cellStyle name="40% - アクセント 6 2" xfId="256"/>
    <cellStyle name="40% - アクセント 6 20" xfId="257"/>
    <cellStyle name="40% - アクセント 6 21" xfId="258"/>
    <cellStyle name="40% - アクセント 6 22" xfId="259"/>
    <cellStyle name="40% - アクセント 6 3" xfId="260"/>
    <cellStyle name="40% - アクセント 6 4" xfId="261"/>
    <cellStyle name="40% - アクセント 6 5" xfId="262"/>
    <cellStyle name="40% - アクセント 6 6" xfId="263"/>
    <cellStyle name="40% - アクセント 6 7" xfId="264"/>
    <cellStyle name="40% - アクセント 6 8" xfId="265"/>
    <cellStyle name="40% - アクセント 6 9" xfId="266"/>
    <cellStyle name="60% - アクセント 1 10" xfId="267"/>
    <cellStyle name="60% - アクセント 1 11" xfId="268"/>
    <cellStyle name="60% - アクセント 1 12" xfId="269"/>
    <cellStyle name="60% - アクセント 1 13" xfId="270"/>
    <cellStyle name="60% - アクセント 1 14" xfId="271"/>
    <cellStyle name="60% - アクセント 1 15" xfId="272"/>
    <cellStyle name="60% - アクセント 1 16" xfId="273"/>
    <cellStyle name="60% - アクセント 1 17" xfId="274"/>
    <cellStyle name="60% - アクセント 1 18" xfId="275"/>
    <cellStyle name="60% - アクセント 1 19" xfId="276"/>
    <cellStyle name="60% - アクセント 1 2" xfId="277"/>
    <cellStyle name="60% - アクセント 1 20" xfId="278"/>
    <cellStyle name="60% - アクセント 1 21" xfId="279"/>
    <cellStyle name="60% - アクセント 1 22" xfId="280"/>
    <cellStyle name="60% - アクセント 1 3" xfId="281"/>
    <cellStyle name="60% - アクセント 1 4" xfId="282"/>
    <cellStyle name="60% - アクセント 1 5" xfId="283"/>
    <cellStyle name="60% - アクセント 1 6" xfId="284"/>
    <cellStyle name="60% - アクセント 1 7" xfId="285"/>
    <cellStyle name="60% - アクセント 1 8" xfId="286"/>
    <cellStyle name="60% - アクセント 1 9" xfId="287"/>
    <cellStyle name="60% - アクセント 2 10" xfId="288"/>
    <cellStyle name="60% - アクセント 2 11" xfId="289"/>
    <cellStyle name="60% - アクセント 2 12" xfId="290"/>
    <cellStyle name="60% - アクセント 2 13" xfId="291"/>
    <cellStyle name="60% - アクセント 2 14" xfId="292"/>
    <cellStyle name="60% - アクセント 2 15" xfId="293"/>
    <cellStyle name="60% - アクセント 2 16" xfId="294"/>
    <cellStyle name="60% - アクセント 2 17" xfId="295"/>
    <cellStyle name="60% - アクセント 2 18" xfId="296"/>
    <cellStyle name="60% - アクセント 2 19" xfId="297"/>
    <cellStyle name="60% - アクセント 2 2" xfId="298"/>
    <cellStyle name="60% - アクセント 2 20" xfId="299"/>
    <cellStyle name="60% - アクセント 2 21" xfId="300"/>
    <cellStyle name="60% - アクセント 2 22"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3" xfId="323"/>
    <cellStyle name="60% - アクセント 3 4" xfId="324"/>
    <cellStyle name="60% - アクセント 3 5" xfId="325"/>
    <cellStyle name="60% - アクセント 3 6" xfId="326"/>
    <cellStyle name="60% - アクセント 3 7" xfId="327"/>
    <cellStyle name="60% - アクセント 3 8" xfId="328"/>
    <cellStyle name="60% - アクセント 3 9" xfId="329"/>
    <cellStyle name="60% - アクセント 4 10" xfId="330"/>
    <cellStyle name="60% - アクセント 4 11" xfId="331"/>
    <cellStyle name="60% - アクセント 4 12" xfId="332"/>
    <cellStyle name="60% - アクセント 4 13" xfId="333"/>
    <cellStyle name="60% - アクセント 4 14" xfId="334"/>
    <cellStyle name="60% - アクセント 4 15" xfId="335"/>
    <cellStyle name="60% - アクセント 4 16" xfId="336"/>
    <cellStyle name="60% - アクセント 4 17" xfId="337"/>
    <cellStyle name="60% - アクセント 4 18" xfId="338"/>
    <cellStyle name="60% - アクセント 4 19" xfId="339"/>
    <cellStyle name="60% - アクセント 4 2" xfId="340"/>
    <cellStyle name="60% - アクセント 4 20" xfId="341"/>
    <cellStyle name="60% - アクセント 4 21" xfId="342"/>
    <cellStyle name="60% - アクセント 4 22" xfId="343"/>
    <cellStyle name="60% - アクセント 4 3" xfId="344"/>
    <cellStyle name="60% - アクセント 4 4" xfId="345"/>
    <cellStyle name="60% - アクセント 4 5" xfId="346"/>
    <cellStyle name="60% - アクセント 4 6" xfId="347"/>
    <cellStyle name="60% - アクセント 4 7" xfId="348"/>
    <cellStyle name="60% - アクセント 4 8" xfId="349"/>
    <cellStyle name="60% - アクセント 4 9" xfId="350"/>
    <cellStyle name="60% - アクセント 5 10" xfId="351"/>
    <cellStyle name="60% - アクセント 5 11" xfId="352"/>
    <cellStyle name="60% - アクセント 5 12" xfId="353"/>
    <cellStyle name="60% - アクセント 5 13" xfId="354"/>
    <cellStyle name="60% - アクセント 5 14" xfId="355"/>
    <cellStyle name="60% - アクセント 5 15" xfId="356"/>
    <cellStyle name="60% - アクセント 5 16" xfId="357"/>
    <cellStyle name="60% - アクセント 5 17" xfId="358"/>
    <cellStyle name="60% - アクセント 5 18" xfId="359"/>
    <cellStyle name="60% - アクセント 5 19" xfId="360"/>
    <cellStyle name="60% - アクセント 5 2" xfId="361"/>
    <cellStyle name="60% - アクセント 5 20" xfId="362"/>
    <cellStyle name="60% - アクセント 5 21" xfId="363"/>
    <cellStyle name="60% - アクセント 5 22" xfId="364"/>
    <cellStyle name="60% - アクセント 5 3" xfId="365"/>
    <cellStyle name="60% - アクセント 5 4" xfId="366"/>
    <cellStyle name="60% - アクセント 5 5" xfId="367"/>
    <cellStyle name="60% - アクセント 5 6" xfId="368"/>
    <cellStyle name="60% - アクセント 5 7" xfId="369"/>
    <cellStyle name="60% - アクセント 5 8" xfId="370"/>
    <cellStyle name="60% - アクセント 5 9" xfId="371"/>
    <cellStyle name="60% - アクセント 6 10" xfId="372"/>
    <cellStyle name="60% - アクセント 6 11" xfId="373"/>
    <cellStyle name="60% - アクセント 6 12" xfId="374"/>
    <cellStyle name="60% - アクセント 6 13" xfId="375"/>
    <cellStyle name="60% - アクセント 6 14" xfId="376"/>
    <cellStyle name="60% - アクセント 6 15" xfId="377"/>
    <cellStyle name="60% - アクセント 6 16" xfId="378"/>
    <cellStyle name="60% - アクセント 6 17" xfId="379"/>
    <cellStyle name="60% - アクセント 6 18" xfId="380"/>
    <cellStyle name="60% - アクセント 6 19" xfId="381"/>
    <cellStyle name="60% - アクセント 6 2" xfId="382"/>
    <cellStyle name="60% - アクセント 6 20" xfId="383"/>
    <cellStyle name="60% - アクセント 6 21" xfId="384"/>
    <cellStyle name="60% - アクセント 6 22" xfId="385"/>
    <cellStyle name="60% - アクセント 6 3" xfId="386"/>
    <cellStyle name="60% - アクセント 6 4" xfId="387"/>
    <cellStyle name="60% - アクセント 6 5" xfId="388"/>
    <cellStyle name="60% - アクセント 6 6" xfId="389"/>
    <cellStyle name="60% - アクセント 6 7" xfId="390"/>
    <cellStyle name="60% - アクセント 6 8" xfId="391"/>
    <cellStyle name="60% - アクセント 6 9" xfId="392"/>
    <cellStyle name="アクセント 1 10" xfId="393"/>
    <cellStyle name="アクセント 1 11" xfId="394"/>
    <cellStyle name="アクセント 1 12" xfId="395"/>
    <cellStyle name="アクセント 1 13" xfId="396"/>
    <cellStyle name="アクセント 1 14" xfId="397"/>
    <cellStyle name="アクセント 1 15" xfId="398"/>
    <cellStyle name="アクセント 1 16" xfId="399"/>
    <cellStyle name="アクセント 1 17" xfId="400"/>
    <cellStyle name="アクセント 1 18" xfId="401"/>
    <cellStyle name="アクセント 1 19" xfId="402"/>
    <cellStyle name="アクセント 1 2" xfId="403"/>
    <cellStyle name="アクセント 1 20" xfId="404"/>
    <cellStyle name="アクセント 1 21" xfId="405"/>
    <cellStyle name="アクセント 1 22" xfId="406"/>
    <cellStyle name="アクセント 1 3" xfId="407"/>
    <cellStyle name="アクセント 1 4" xfId="408"/>
    <cellStyle name="アクセント 1 5" xfId="409"/>
    <cellStyle name="アクセント 1 6" xfId="410"/>
    <cellStyle name="アクセント 1 7" xfId="411"/>
    <cellStyle name="アクセント 1 8" xfId="412"/>
    <cellStyle name="アクセント 1 9" xfId="413"/>
    <cellStyle name="アクセント 2 10" xfId="414"/>
    <cellStyle name="アクセント 2 11" xfId="415"/>
    <cellStyle name="アクセント 2 12" xfId="416"/>
    <cellStyle name="アクセント 2 13" xfId="417"/>
    <cellStyle name="アクセント 2 14" xfId="418"/>
    <cellStyle name="アクセント 2 15" xfId="419"/>
    <cellStyle name="アクセント 2 16" xfId="420"/>
    <cellStyle name="アクセント 2 17" xfId="421"/>
    <cellStyle name="アクセント 2 18" xfId="422"/>
    <cellStyle name="アクセント 2 19" xfId="423"/>
    <cellStyle name="アクセント 2 2" xfId="424"/>
    <cellStyle name="アクセント 2 20" xfId="425"/>
    <cellStyle name="アクセント 2 21" xfId="426"/>
    <cellStyle name="アクセント 2 22" xfId="427"/>
    <cellStyle name="アクセント 2 3" xfId="428"/>
    <cellStyle name="アクセント 2 4" xfId="429"/>
    <cellStyle name="アクセント 2 5" xfId="430"/>
    <cellStyle name="アクセント 2 6" xfId="431"/>
    <cellStyle name="アクセント 2 7" xfId="432"/>
    <cellStyle name="アクセント 2 8" xfId="433"/>
    <cellStyle name="アクセント 2 9" xfId="434"/>
    <cellStyle name="アクセント 3 10" xfId="435"/>
    <cellStyle name="アクセント 3 11" xfId="436"/>
    <cellStyle name="アクセント 3 12" xfId="437"/>
    <cellStyle name="アクセント 3 13" xfId="438"/>
    <cellStyle name="アクセント 3 14" xfId="439"/>
    <cellStyle name="アクセント 3 15" xfId="440"/>
    <cellStyle name="アクセント 3 16" xfId="441"/>
    <cellStyle name="アクセント 3 17" xfId="442"/>
    <cellStyle name="アクセント 3 18" xfId="443"/>
    <cellStyle name="アクセント 3 19" xfId="444"/>
    <cellStyle name="アクセント 3 2" xfId="445"/>
    <cellStyle name="アクセント 3 20" xfId="446"/>
    <cellStyle name="アクセント 3 21" xfId="447"/>
    <cellStyle name="アクセント 3 22" xfId="448"/>
    <cellStyle name="アクセント 3 3" xfId="449"/>
    <cellStyle name="アクセント 3 4" xfId="450"/>
    <cellStyle name="アクセント 3 5" xfId="451"/>
    <cellStyle name="アクセント 3 6" xfId="452"/>
    <cellStyle name="アクセント 3 7" xfId="453"/>
    <cellStyle name="アクセント 3 8" xfId="454"/>
    <cellStyle name="アクセント 3 9" xfId="455"/>
    <cellStyle name="アクセント 4 10" xfId="456"/>
    <cellStyle name="アクセント 4 11" xfId="457"/>
    <cellStyle name="アクセント 4 12" xfId="458"/>
    <cellStyle name="アクセント 4 13" xfId="459"/>
    <cellStyle name="アクセント 4 14" xfId="460"/>
    <cellStyle name="アクセント 4 15" xfId="461"/>
    <cellStyle name="アクセント 4 16" xfId="462"/>
    <cellStyle name="アクセント 4 17" xfId="463"/>
    <cellStyle name="アクセント 4 18" xfId="464"/>
    <cellStyle name="アクセント 4 19" xfId="465"/>
    <cellStyle name="アクセント 4 2" xfId="466"/>
    <cellStyle name="アクセント 4 20" xfId="467"/>
    <cellStyle name="アクセント 4 21" xfId="468"/>
    <cellStyle name="アクセント 4 22" xfId="469"/>
    <cellStyle name="アクセント 4 3" xfId="470"/>
    <cellStyle name="アクセント 4 4" xfId="471"/>
    <cellStyle name="アクセント 4 5" xfId="472"/>
    <cellStyle name="アクセント 4 6" xfId="473"/>
    <cellStyle name="アクセント 4 7" xfId="474"/>
    <cellStyle name="アクセント 4 8" xfId="475"/>
    <cellStyle name="アクセント 4 9" xfId="476"/>
    <cellStyle name="アクセント 5 10" xfId="477"/>
    <cellStyle name="アクセント 5 11" xfId="478"/>
    <cellStyle name="アクセント 5 12" xfId="479"/>
    <cellStyle name="アクセント 5 13" xfId="480"/>
    <cellStyle name="アクセント 5 14" xfId="481"/>
    <cellStyle name="アクセント 5 15" xfId="482"/>
    <cellStyle name="アクセント 5 16" xfId="483"/>
    <cellStyle name="アクセント 5 17" xfId="484"/>
    <cellStyle name="アクセント 5 18" xfId="485"/>
    <cellStyle name="アクセント 5 19" xfId="486"/>
    <cellStyle name="アクセント 5 2" xfId="487"/>
    <cellStyle name="アクセント 5 20" xfId="488"/>
    <cellStyle name="アクセント 5 21" xfId="489"/>
    <cellStyle name="アクセント 5 22" xfId="490"/>
    <cellStyle name="アクセント 5 3" xfId="491"/>
    <cellStyle name="アクセント 5 4" xfId="492"/>
    <cellStyle name="アクセント 5 5" xfId="493"/>
    <cellStyle name="アクセント 5 6" xfId="494"/>
    <cellStyle name="アクセント 5 7" xfId="495"/>
    <cellStyle name="アクセント 5 8" xfId="496"/>
    <cellStyle name="アクセント 5 9" xfId="497"/>
    <cellStyle name="アクセント 6 10" xfId="498"/>
    <cellStyle name="アクセント 6 11" xfId="499"/>
    <cellStyle name="アクセント 6 12" xfId="500"/>
    <cellStyle name="アクセント 6 13" xfId="501"/>
    <cellStyle name="アクセント 6 14" xfId="502"/>
    <cellStyle name="アクセント 6 15" xfId="503"/>
    <cellStyle name="アクセント 6 16" xfId="504"/>
    <cellStyle name="アクセント 6 17" xfId="505"/>
    <cellStyle name="アクセント 6 18" xfId="506"/>
    <cellStyle name="アクセント 6 19" xfId="507"/>
    <cellStyle name="アクセント 6 2" xfId="508"/>
    <cellStyle name="アクセント 6 20" xfId="509"/>
    <cellStyle name="アクセント 6 21" xfId="510"/>
    <cellStyle name="アクセント 6 22" xfId="511"/>
    <cellStyle name="アクセント 6 3" xfId="512"/>
    <cellStyle name="アクセント 6 4" xfId="513"/>
    <cellStyle name="アクセント 6 5" xfId="514"/>
    <cellStyle name="アクセント 6 6" xfId="515"/>
    <cellStyle name="アクセント 6 7" xfId="516"/>
    <cellStyle name="アクセント 6 8" xfId="517"/>
    <cellStyle name="アクセント 6 9" xfId="518"/>
    <cellStyle name="タイトル 10" xfId="519"/>
    <cellStyle name="タイトル 11" xfId="520"/>
    <cellStyle name="タイトル 12" xfId="521"/>
    <cellStyle name="タイトル 13" xfId="522"/>
    <cellStyle name="タイトル 14" xfId="523"/>
    <cellStyle name="タイトル 15" xfId="524"/>
    <cellStyle name="タイトル 16" xfId="525"/>
    <cellStyle name="タイトル 17" xfId="526"/>
    <cellStyle name="タイトル 18" xfId="527"/>
    <cellStyle name="タイトル 19" xfId="528"/>
    <cellStyle name="タイトル 2" xfId="529"/>
    <cellStyle name="タイトル 20" xfId="530"/>
    <cellStyle name="タイトル 21" xfId="531"/>
    <cellStyle name="タイトル 22" xfId="532"/>
    <cellStyle name="タイトル 3" xfId="533"/>
    <cellStyle name="タイトル 4" xfId="534"/>
    <cellStyle name="タイトル 5" xfId="535"/>
    <cellStyle name="タイトル 6" xfId="536"/>
    <cellStyle name="タイトル 7" xfId="537"/>
    <cellStyle name="タイトル 8" xfId="538"/>
    <cellStyle name="タイトル 9" xfId="539"/>
    <cellStyle name="チェック セル 10" xfId="540"/>
    <cellStyle name="チェック セル 11" xfId="541"/>
    <cellStyle name="チェック セル 12" xfId="542"/>
    <cellStyle name="チェック セル 13" xfId="543"/>
    <cellStyle name="チェック セル 14" xfId="544"/>
    <cellStyle name="チェック セル 15" xfId="545"/>
    <cellStyle name="チェック セル 16" xfId="546"/>
    <cellStyle name="チェック セル 17" xfId="547"/>
    <cellStyle name="チェック セル 18" xfId="548"/>
    <cellStyle name="チェック セル 19" xfId="549"/>
    <cellStyle name="チェック セル 2" xfId="550"/>
    <cellStyle name="チェック セル 20" xfId="551"/>
    <cellStyle name="チェック セル 21" xfId="552"/>
    <cellStyle name="チェック セル 22" xfId="553"/>
    <cellStyle name="チェック セル 3" xfId="554"/>
    <cellStyle name="チェック セル 4" xfId="555"/>
    <cellStyle name="チェック セル 5" xfId="556"/>
    <cellStyle name="チェック セル 6" xfId="557"/>
    <cellStyle name="チェック セル 7" xfId="558"/>
    <cellStyle name="チェック セル 8" xfId="559"/>
    <cellStyle name="チェック セル 9" xfId="560"/>
    <cellStyle name="どちらでもない 10" xfId="561"/>
    <cellStyle name="どちらでもない 11" xfId="562"/>
    <cellStyle name="どちらでもない 12" xfId="563"/>
    <cellStyle name="どちらでもない 13" xfId="564"/>
    <cellStyle name="どちらでもない 14" xfId="565"/>
    <cellStyle name="どちらでもない 15" xfId="566"/>
    <cellStyle name="どちらでもない 16" xfId="567"/>
    <cellStyle name="どちらでもない 17" xfId="568"/>
    <cellStyle name="どちらでもない 18" xfId="569"/>
    <cellStyle name="どちらでもない 19" xfId="570"/>
    <cellStyle name="どちらでもない 2" xfId="571"/>
    <cellStyle name="どちらでもない 20" xfId="572"/>
    <cellStyle name="どちらでもない 21" xfId="573"/>
    <cellStyle name="どちらでもない 22" xfId="574"/>
    <cellStyle name="どちらでもない 3" xfId="575"/>
    <cellStyle name="どちらでもない 4" xfId="576"/>
    <cellStyle name="どちらでもない 5" xfId="577"/>
    <cellStyle name="どちらでもない 6" xfId="578"/>
    <cellStyle name="どちらでもない 7" xfId="579"/>
    <cellStyle name="どちらでもない 8" xfId="580"/>
    <cellStyle name="どちらでもない 9" xfId="581"/>
    <cellStyle name="パーセント" xfId="2" builtinId="5"/>
    <cellStyle name="パーセント 2" xfId="11"/>
    <cellStyle name="パーセント 3" xfId="9"/>
    <cellStyle name="パーセント 4" xfId="582"/>
    <cellStyle name="パーセント 5" xfId="583"/>
    <cellStyle name="パーセント 6" xfId="916"/>
    <cellStyle name="パーセント 7" xfId="913"/>
    <cellStyle name="パーセント()" xfId="584"/>
    <cellStyle name="パーセント(0.00)" xfId="585"/>
    <cellStyle name="パーセント[0.00]" xfId="586"/>
    <cellStyle name="メモ 10" xfId="587"/>
    <cellStyle name="メモ 11" xfId="588"/>
    <cellStyle name="メモ 12" xfId="589"/>
    <cellStyle name="メモ 13" xfId="590"/>
    <cellStyle name="メモ 14" xfId="591"/>
    <cellStyle name="メモ 15" xfId="592"/>
    <cellStyle name="メモ 16" xfId="593"/>
    <cellStyle name="メモ 17" xfId="594"/>
    <cellStyle name="メモ 18" xfId="595"/>
    <cellStyle name="メモ 19" xfId="596"/>
    <cellStyle name="メモ 2" xfId="597"/>
    <cellStyle name="メモ 20" xfId="598"/>
    <cellStyle name="メモ 21" xfId="599"/>
    <cellStyle name="メモ 22" xfId="600"/>
    <cellStyle name="メモ 3" xfId="601"/>
    <cellStyle name="メモ 4" xfId="602"/>
    <cellStyle name="メモ 5" xfId="603"/>
    <cellStyle name="メモ 6" xfId="604"/>
    <cellStyle name="メモ 7" xfId="605"/>
    <cellStyle name="メモ 8" xfId="606"/>
    <cellStyle name="メモ 9" xfId="607"/>
    <cellStyle name="リンク セル 10" xfId="608"/>
    <cellStyle name="リンク セル 11" xfId="609"/>
    <cellStyle name="リンク セル 12" xfId="610"/>
    <cellStyle name="リンク セル 13" xfId="611"/>
    <cellStyle name="リンク セル 14" xfId="612"/>
    <cellStyle name="リンク セル 15" xfId="613"/>
    <cellStyle name="リンク セル 16" xfId="614"/>
    <cellStyle name="リンク セル 17" xfId="615"/>
    <cellStyle name="リンク セル 18" xfId="616"/>
    <cellStyle name="リンク セル 19" xfId="617"/>
    <cellStyle name="リンク セル 2" xfId="618"/>
    <cellStyle name="リンク セル 20" xfId="619"/>
    <cellStyle name="リンク セル 21" xfId="620"/>
    <cellStyle name="リンク セル 22" xfId="621"/>
    <cellStyle name="リンク セル 3" xfId="622"/>
    <cellStyle name="リンク セル 4" xfId="623"/>
    <cellStyle name="リンク セル 5" xfId="624"/>
    <cellStyle name="リンク セル 6" xfId="625"/>
    <cellStyle name="リンク セル 7" xfId="626"/>
    <cellStyle name="リンク セル 8" xfId="627"/>
    <cellStyle name="リンク セル 9" xfId="628"/>
    <cellStyle name="悪い 10" xfId="629"/>
    <cellStyle name="悪い 11" xfId="630"/>
    <cellStyle name="悪い 12" xfId="631"/>
    <cellStyle name="悪い 13" xfId="632"/>
    <cellStyle name="悪い 14" xfId="633"/>
    <cellStyle name="悪い 15" xfId="634"/>
    <cellStyle name="悪い 16" xfId="635"/>
    <cellStyle name="悪い 17" xfId="636"/>
    <cellStyle name="悪い 18" xfId="637"/>
    <cellStyle name="悪い 19" xfId="638"/>
    <cellStyle name="悪い 2" xfId="639"/>
    <cellStyle name="悪い 20" xfId="640"/>
    <cellStyle name="悪い 21" xfId="641"/>
    <cellStyle name="悪い 22" xfId="642"/>
    <cellStyle name="悪い 3" xfId="643"/>
    <cellStyle name="悪い 4" xfId="644"/>
    <cellStyle name="悪い 5" xfId="645"/>
    <cellStyle name="悪い 6" xfId="646"/>
    <cellStyle name="悪い 7" xfId="647"/>
    <cellStyle name="悪い 8" xfId="648"/>
    <cellStyle name="悪い 9" xfId="649"/>
    <cellStyle name="計算 10" xfId="650"/>
    <cellStyle name="計算 11" xfId="651"/>
    <cellStyle name="計算 12" xfId="652"/>
    <cellStyle name="計算 13" xfId="653"/>
    <cellStyle name="計算 14" xfId="654"/>
    <cellStyle name="計算 15" xfId="655"/>
    <cellStyle name="計算 16" xfId="656"/>
    <cellStyle name="計算 17" xfId="657"/>
    <cellStyle name="計算 18" xfId="658"/>
    <cellStyle name="計算 19" xfId="659"/>
    <cellStyle name="計算 2" xfId="660"/>
    <cellStyle name="計算 20" xfId="661"/>
    <cellStyle name="計算 21" xfId="662"/>
    <cellStyle name="計算 22" xfId="663"/>
    <cellStyle name="計算 3" xfId="664"/>
    <cellStyle name="計算 4" xfId="665"/>
    <cellStyle name="計算 5" xfId="666"/>
    <cellStyle name="計算 6" xfId="667"/>
    <cellStyle name="計算 7" xfId="668"/>
    <cellStyle name="計算 8" xfId="669"/>
    <cellStyle name="計算 9" xfId="670"/>
    <cellStyle name="警告文 10" xfId="671"/>
    <cellStyle name="警告文 11" xfId="672"/>
    <cellStyle name="警告文 12" xfId="673"/>
    <cellStyle name="警告文 13" xfId="674"/>
    <cellStyle name="警告文 14" xfId="675"/>
    <cellStyle name="警告文 15" xfId="676"/>
    <cellStyle name="警告文 16" xfId="677"/>
    <cellStyle name="警告文 17" xfId="678"/>
    <cellStyle name="警告文 18" xfId="679"/>
    <cellStyle name="警告文 19" xfId="680"/>
    <cellStyle name="警告文 2" xfId="681"/>
    <cellStyle name="警告文 20" xfId="682"/>
    <cellStyle name="警告文 21" xfId="683"/>
    <cellStyle name="警告文 22" xfId="684"/>
    <cellStyle name="警告文 3" xfId="685"/>
    <cellStyle name="警告文 4" xfId="686"/>
    <cellStyle name="警告文 5" xfId="687"/>
    <cellStyle name="警告文 6" xfId="688"/>
    <cellStyle name="警告文 7" xfId="689"/>
    <cellStyle name="警告文 8" xfId="690"/>
    <cellStyle name="警告文 9" xfId="691"/>
    <cellStyle name="桁区切り" xfId="1" builtinId="6"/>
    <cellStyle name="桁区切り 2" xfId="3"/>
    <cellStyle name="桁区切り 2 2" xfId="692"/>
    <cellStyle name="桁区切り 2 2 2" xfId="693"/>
    <cellStyle name="桁区切り 2 3" xfId="6"/>
    <cellStyle name="桁区切り 2 4" xfId="694"/>
    <cellStyle name="桁区切り 2 5" xfId="10"/>
    <cellStyle name="桁区切り 2 6" xfId="14"/>
    <cellStyle name="桁区切り 3" xfId="695"/>
    <cellStyle name="桁区切り 3 2" xfId="696"/>
    <cellStyle name="桁区切り 4" xfId="697"/>
    <cellStyle name="桁区切り 5" xfId="698"/>
    <cellStyle name="桁区切り 6" xfId="699"/>
    <cellStyle name="桁区切り 7" xfId="915"/>
    <cellStyle name="見出し 1 10" xfId="700"/>
    <cellStyle name="見出し 1 11" xfId="701"/>
    <cellStyle name="見出し 1 12" xfId="702"/>
    <cellStyle name="見出し 1 13" xfId="703"/>
    <cellStyle name="見出し 1 14" xfId="704"/>
    <cellStyle name="見出し 1 15" xfId="705"/>
    <cellStyle name="見出し 1 16" xfId="706"/>
    <cellStyle name="見出し 1 17" xfId="707"/>
    <cellStyle name="見出し 1 18" xfId="708"/>
    <cellStyle name="見出し 1 19" xfId="709"/>
    <cellStyle name="見出し 1 2" xfId="710"/>
    <cellStyle name="見出し 1 20" xfId="711"/>
    <cellStyle name="見出し 1 21" xfId="712"/>
    <cellStyle name="見出し 1 22" xfId="713"/>
    <cellStyle name="見出し 1 3" xfId="714"/>
    <cellStyle name="見出し 1 4" xfId="715"/>
    <cellStyle name="見出し 1 5" xfId="716"/>
    <cellStyle name="見出し 1 6" xfId="717"/>
    <cellStyle name="見出し 1 7" xfId="718"/>
    <cellStyle name="見出し 1 8" xfId="719"/>
    <cellStyle name="見出し 1 9" xfId="720"/>
    <cellStyle name="見出し 2 10" xfId="721"/>
    <cellStyle name="見出し 2 11" xfId="722"/>
    <cellStyle name="見出し 2 12" xfId="723"/>
    <cellStyle name="見出し 2 13" xfId="724"/>
    <cellStyle name="見出し 2 14" xfId="725"/>
    <cellStyle name="見出し 2 15" xfId="726"/>
    <cellStyle name="見出し 2 16" xfId="727"/>
    <cellStyle name="見出し 2 17" xfId="728"/>
    <cellStyle name="見出し 2 18" xfId="729"/>
    <cellStyle name="見出し 2 19" xfId="730"/>
    <cellStyle name="見出し 2 2" xfId="731"/>
    <cellStyle name="見出し 2 20" xfId="732"/>
    <cellStyle name="見出し 2 21" xfId="733"/>
    <cellStyle name="見出し 2 22" xfId="734"/>
    <cellStyle name="見出し 2 3" xfId="735"/>
    <cellStyle name="見出し 2 4" xfId="736"/>
    <cellStyle name="見出し 2 5" xfId="737"/>
    <cellStyle name="見出し 2 6" xfId="738"/>
    <cellStyle name="見出し 2 7" xfId="739"/>
    <cellStyle name="見出し 2 8" xfId="740"/>
    <cellStyle name="見出し 2 9" xfId="741"/>
    <cellStyle name="見出し 3 10" xfId="742"/>
    <cellStyle name="見出し 3 11" xfId="743"/>
    <cellStyle name="見出し 3 12" xfId="744"/>
    <cellStyle name="見出し 3 13" xfId="745"/>
    <cellStyle name="見出し 3 14" xfId="746"/>
    <cellStyle name="見出し 3 15" xfId="747"/>
    <cellStyle name="見出し 3 16" xfId="748"/>
    <cellStyle name="見出し 3 17" xfId="749"/>
    <cellStyle name="見出し 3 18" xfId="750"/>
    <cellStyle name="見出し 3 19" xfId="751"/>
    <cellStyle name="見出し 3 2" xfId="752"/>
    <cellStyle name="見出し 3 20" xfId="753"/>
    <cellStyle name="見出し 3 21" xfId="754"/>
    <cellStyle name="見出し 3 22" xfId="755"/>
    <cellStyle name="見出し 3 3" xfId="756"/>
    <cellStyle name="見出し 3 4" xfId="757"/>
    <cellStyle name="見出し 3 5" xfId="758"/>
    <cellStyle name="見出し 3 6" xfId="759"/>
    <cellStyle name="見出し 3 7" xfId="760"/>
    <cellStyle name="見出し 3 8" xfId="761"/>
    <cellStyle name="見出し 3 9" xfId="762"/>
    <cellStyle name="見出し 4 10" xfId="763"/>
    <cellStyle name="見出し 4 11" xfId="764"/>
    <cellStyle name="見出し 4 12" xfId="765"/>
    <cellStyle name="見出し 4 13" xfId="766"/>
    <cellStyle name="見出し 4 14" xfId="767"/>
    <cellStyle name="見出し 4 15" xfId="768"/>
    <cellStyle name="見出し 4 16" xfId="769"/>
    <cellStyle name="見出し 4 17" xfId="770"/>
    <cellStyle name="見出し 4 18" xfId="771"/>
    <cellStyle name="見出し 4 19" xfId="772"/>
    <cellStyle name="見出し 4 2" xfId="773"/>
    <cellStyle name="見出し 4 20" xfId="774"/>
    <cellStyle name="見出し 4 21" xfId="775"/>
    <cellStyle name="見出し 4 22" xfId="776"/>
    <cellStyle name="見出し 4 3" xfId="777"/>
    <cellStyle name="見出し 4 4" xfId="778"/>
    <cellStyle name="見出し 4 5" xfId="779"/>
    <cellStyle name="見出し 4 6" xfId="780"/>
    <cellStyle name="見出し 4 7" xfId="781"/>
    <cellStyle name="見出し 4 8" xfId="782"/>
    <cellStyle name="見出し 4 9" xfId="783"/>
    <cellStyle name="見出し１" xfId="784"/>
    <cellStyle name="集計 10" xfId="785"/>
    <cellStyle name="集計 11" xfId="786"/>
    <cellStyle name="集計 12" xfId="787"/>
    <cellStyle name="集計 13" xfId="788"/>
    <cellStyle name="集計 14" xfId="789"/>
    <cellStyle name="集計 15" xfId="790"/>
    <cellStyle name="集計 16" xfId="791"/>
    <cellStyle name="集計 17" xfId="792"/>
    <cellStyle name="集計 18" xfId="793"/>
    <cellStyle name="集計 19" xfId="794"/>
    <cellStyle name="集計 2" xfId="795"/>
    <cellStyle name="集計 20" xfId="796"/>
    <cellStyle name="集計 21" xfId="797"/>
    <cellStyle name="集計 22" xfId="798"/>
    <cellStyle name="集計 3" xfId="799"/>
    <cellStyle name="集計 4" xfId="800"/>
    <cellStyle name="集計 5" xfId="801"/>
    <cellStyle name="集計 6" xfId="802"/>
    <cellStyle name="集計 7" xfId="803"/>
    <cellStyle name="集計 8" xfId="804"/>
    <cellStyle name="集計 9" xfId="805"/>
    <cellStyle name="出力 10" xfId="806"/>
    <cellStyle name="出力 11" xfId="807"/>
    <cellStyle name="出力 12" xfId="808"/>
    <cellStyle name="出力 13" xfId="809"/>
    <cellStyle name="出力 14" xfId="810"/>
    <cellStyle name="出力 15" xfId="811"/>
    <cellStyle name="出力 16" xfId="812"/>
    <cellStyle name="出力 17" xfId="813"/>
    <cellStyle name="出力 18" xfId="814"/>
    <cellStyle name="出力 19" xfId="815"/>
    <cellStyle name="出力 2" xfId="816"/>
    <cellStyle name="出力 20" xfId="817"/>
    <cellStyle name="出力 21" xfId="818"/>
    <cellStyle name="出力 22" xfId="819"/>
    <cellStyle name="出力 3" xfId="820"/>
    <cellStyle name="出力 4" xfId="821"/>
    <cellStyle name="出力 5" xfId="822"/>
    <cellStyle name="出力 6" xfId="823"/>
    <cellStyle name="出力 7" xfId="824"/>
    <cellStyle name="出力 8" xfId="825"/>
    <cellStyle name="出力 9" xfId="826"/>
    <cellStyle name="折り返し" xfId="827"/>
    <cellStyle name="説明文 10" xfId="828"/>
    <cellStyle name="説明文 11" xfId="829"/>
    <cellStyle name="説明文 12" xfId="830"/>
    <cellStyle name="説明文 13" xfId="831"/>
    <cellStyle name="説明文 14" xfId="832"/>
    <cellStyle name="説明文 15" xfId="833"/>
    <cellStyle name="説明文 16" xfId="834"/>
    <cellStyle name="説明文 17" xfId="835"/>
    <cellStyle name="説明文 18" xfId="836"/>
    <cellStyle name="説明文 19" xfId="837"/>
    <cellStyle name="説明文 2" xfId="838"/>
    <cellStyle name="説明文 20" xfId="839"/>
    <cellStyle name="説明文 21" xfId="840"/>
    <cellStyle name="説明文 22" xfId="841"/>
    <cellStyle name="説明文 3" xfId="842"/>
    <cellStyle name="説明文 4" xfId="843"/>
    <cellStyle name="説明文 5" xfId="844"/>
    <cellStyle name="説明文 6" xfId="845"/>
    <cellStyle name="説明文 7" xfId="846"/>
    <cellStyle name="説明文 8" xfId="847"/>
    <cellStyle name="説明文 9" xfId="848"/>
    <cellStyle name="通貨 2" xfId="849"/>
    <cellStyle name="通貨 2 2" xfId="850"/>
    <cellStyle name="通貨 3" xfId="851"/>
    <cellStyle name="通貨 3 2" xfId="852"/>
    <cellStyle name="入力 10" xfId="853"/>
    <cellStyle name="入力 11" xfId="854"/>
    <cellStyle name="入力 12" xfId="855"/>
    <cellStyle name="入力 13" xfId="856"/>
    <cellStyle name="入力 14" xfId="857"/>
    <cellStyle name="入力 15" xfId="858"/>
    <cellStyle name="入力 16" xfId="859"/>
    <cellStyle name="入力 17" xfId="860"/>
    <cellStyle name="入力 18" xfId="861"/>
    <cellStyle name="入力 19" xfId="862"/>
    <cellStyle name="入力 2" xfId="863"/>
    <cellStyle name="入力 20" xfId="864"/>
    <cellStyle name="入力 21" xfId="865"/>
    <cellStyle name="入力 22" xfId="866"/>
    <cellStyle name="入力 3" xfId="867"/>
    <cellStyle name="入力 4" xfId="868"/>
    <cellStyle name="入力 5" xfId="869"/>
    <cellStyle name="入力 6" xfId="870"/>
    <cellStyle name="入力 7" xfId="871"/>
    <cellStyle name="入力 8" xfId="872"/>
    <cellStyle name="入力 9" xfId="873"/>
    <cellStyle name="標準" xfId="0" builtinId="0"/>
    <cellStyle name="標準 10" xfId="874"/>
    <cellStyle name="標準 11" xfId="875"/>
    <cellStyle name="標準 12" xfId="876"/>
    <cellStyle name="標準 13" xfId="877"/>
    <cellStyle name="標準 14" xfId="8"/>
    <cellStyle name="標準 15" xfId="12"/>
    <cellStyle name="標準 16" xfId="878"/>
    <cellStyle name="標準 17" xfId="914"/>
    <cellStyle name="標準 18" xfId="912"/>
    <cellStyle name="標準 2" xfId="4"/>
    <cellStyle name="標準 2 2" xfId="879"/>
    <cellStyle name="標準 2 2 2" xfId="880"/>
    <cellStyle name="標準 2 2 3" xfId="881"/>
    <cellStyle name="標準 2 3" xfId="882"/>
    <cellStyle name="標準 2 4" xfId="7"/>
    <cellStyle name="標準 2 5" xfId="13"/>
    <cellStyle name="標準 2_【⑳修正版】作業用ワークシート" xfId="883"/>
    <cellStyle name="標準 24" xfId="884"/>
    <cellStyle name="標準 3" xfId="885"/>
    <cellStyle name="標準 4" xfId="886"/>
    <cellStyle name="標準 5" xfId="887"/>
    <cellStyle name="標準 6" xfId="888"/>
    <cellStyle name="標準 7" xfId="889"/>
    <cellStyle name="標準 8" xfId="890"/>
    <cellStyle name="標準 9" xfId="5"/>
    <cellStyle name="良い 10" xfId="891"/>
    <cellStyle name="良い 11" xfId="892"/>
    <cellStyle name="良い 12" xfId="893"/>
    <cellStyle name="良い 13" xfId="894"/>
    <cellStyle name="良い 14" xfId="895"/>
    <cellStyle name="良い 15" xfId="896"/>
    <cellStyle name="良い 16" xfId="897"/>
    <cellStyle name="良い 17" xfId="898"/>
    <cellStyle name="良い 18" xfId="899"/>
    <cellStyle name="良い 19" xfId="900"/>
    <cellStyle name="良い 2" xfId="901"/>
    <cellStyle name="良い 20" xfId="902"/>
    <cellStyle name="良い 21" xfId="903"/>
    <cellStyle name="良い 22" xfId="904"/>
    <cellStyle name="良い 3" xfId="905"/>
    <cellStyle name="良い 4" xfId="906"/>
    <cellStyle name="良い 5" xfId="907"/>
    <cellStyle name="良い 6" xfId="908"/>
    <cellStyle name="良い 7" xfId="909"/>
    <cellStyle name="良い 8" xfId="910"/>
    <cellStyle name="良い 9" xfId="9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歳入額対資産比率</a:t>
            </a:r>
          </a:p>
        </c:rich>
      </c:tx>
      <c:layout/>
      <c:overlay val="0"/>
      <c:spPr>
        <a:noFill/>
        <a:ln>
          <a:noFill/>
        </a:ln>
        <a:effectLst/>
      </c:spPr>
    </c:title>
    <c:autoTitleDeleted val="0"/>
    <c:plotArea>
      <c:layout>
        <c:manualLayout>
          <c:layoutTarget val="inner"/>
          <c:xMode val="edge"/>
          <c:yMode val="edge"/>
          <c:x val="7.8539370078740164E-2"/>
          <c:y val="6.4814814814814811E-2"/>
          <c:w val="0.89090507436570432"/>
          <c:h val="0.83836468358121896"/>
        </c:manualLayout>
      </c:layout>
      <c:lineChart>
        <c:grouping val="standard"/>
        <c:varyColors val="0"/>
        <c:ser>
          <c:idx val="0"/>
          <c:order val="0"/>
          <c:tx>
            <c:strRef>
              <c:f>財政指標!$D$20</c:f>
              <c:strCache>
                <c:ptCount val="1"/>
                <c:pt idx="0">
                  <c:v>一般会計等</c:v>
                </c:pt>
              </c:strCache>
            </c:strRef>
          </c:tx>
          <c:cat>
            <c:strRef>
              <c:f>(財政指標!$J$18,財政指標!$Y$18,財政指標!$AN$18)</c:f>
              <c:strCache>
                <c:ptCount val="3"/>
                <c:pt idx="0">
                  <c:v>平成26年度</c:v>
                </c:pt>
                <c:pt idx="1">
                  <c:v>平成27年度</c:v>
                </c:pt>
                <c:pt idx="2">
                  <c:v>平成28年度</c:v>
                </c:pt>
              </c:strCache>
            </c:strRef>
          </c:cat>
          <c:val>
            <c:numRef>
              <c:f>(財政指標!$T$20,財政指標!$AI$20,財政指標!$AX$20)</c:f>
              <c:numCache>
                <c:formatCode>0.00</c:formatCode>
                <c:ptCount val="3"/>
                <c:pt idx="0">
                  <c:v>4.3027766837337538</c:v>
                </c:pt>
                <c:pt idx="1">
                  <c:v>3.9615516649502229</c:v>
                </c:pt>
                <c:pt idx="2">
                  <c:v>3.2223504095321238</c:v>
                </c:pt>
              </c:numCache>
            </c:numRef>
          </c:val>
          <c:smooth val="0"/>
        </c:ser>
        <c:ser>
          <c:idx val="1"/>
          <c:order val="1"/>
          <c:tx>
            <c:strRef>
              <c:f>財政指標!$D$21</c:f>
              <c:strCache>
                <c:ptCount val="1"/>
                <c:pt idx="0">
                  <c:v>全体会計</c:v>
                </c:pt>
              </c:strCache>
            </c:strRef>
          </c:tx>
          <c:cat>
            <c:strRef>
              <c:f>(財政指標!$J$18,財政指標!$Y$18,財政指標!$AN$18)</c:f>
              <c:strCache>
                <c:ptCount val="3"/>
                <c:pt idx="0">
                  <c:v>平成26年度</c:v>
                </c:pt>
                <c:pt idx="1">
                  <c:v>平成27年度</c:v>
                </c:pt>
                <c:pt idx="2">
                  <c:v>平成28年度</c:v>
                </c:pt>
              </c:strCache>
            </c:strRef>
          </c:cat>
          <c:val>
            <c:numRef>
              <c:f>(財政指標!$T$21,財政指標!$AI$21,財政指標!$AX$21)</c:f>
              <c:numCache>
                <c:formatCode>0.00</c:formatCode>
                <c:ptCount val="3"/>
                <c:pt idx="0">
                  <c:v>4.1009878520891734</c:v>
                </c:pt>
                <c:pt idx="1">
                  <c:v>4.0663161895110207</c:v>
                </c:pt>
                <c:pt idx="2">
                  <c:v>2.9083703583870593</c:v>
                </c:pt>
              </c:numCache>
            </c:numRef>
          </c:val>
          <c:smooth val="0"/>
        </c:ser>
        <c:ser>
          <c:idx val="2"/>
          <c:order val="2"/>
          <c:tx>
            <c:strRef>
              <c:f>財政指標!$D$22</c:f>
              <c:strCache>
                <c:ptCount val="1"/>
                <c:pt idx="0">
                  <c:v>連結会計</c:v>
                </c:pt>
              </c:strCache>
            </c:strRef>
          </c:tx>
          <c:cat>
            <c:strRef>
              <c:f>(財政指標!$J$18,財政指標!$Y$18,財政指標!$AN$18)</c:f>
              <c:strCache>
                <c:ptCount val="3"/>
                <c:pt idx="0">
                  <c:v>平成26年度</c:v>
                </c:pt>
                <c:pt idx="1">
                  <c:v>平成27年度</c:v>
                </c:pt>
                <c:pt idx="2">
                  <c:v>平成28年度</c:v>
                </c:pt>
              </c:strCache>
            </c:strRef>
          </c:cat>
          <c:val>
            <c:numRef>
              <c:f>(財政指標!$T$22,財政指標!$AI$22,財政指標!$AX$22)</c:f>
              <c:numCache>
                <c:formatCode>0.00</c:formatCode>
                <c:ptCount val="3"/>
                <c:pt idx="1">
                  <c:v>3.781121354438453</c:v>
                </c:pt>
                <c:pt idx="2">
                  <c:v>3.3003088085617369</c:v>
                </c:pt>
              </c:numCache>
            </c:numRef>
          </c:val>
          <c:smooth val="0"/>
        </c:ser>
        <c:dLbls>
          <c:showLegendKey val="0"/>
          <c:showVal val="0"/>
          <c:showCatName val="0"/>
          <c:showSerName val="0"/>
          <c:showPercent val="0"/>
          <c:showBubbleSize val="0"/>
        </c:dLbls>
        <c:marker val="1"/>
        <c:smooth val="0"/>
        <c:axId val="356235200"/>
        <c:axId val="356234808"/>
      </c:lineChart>
      <c:catAx>
        <c:axId val="35623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6234808"/>
        <c:crosses val="autoZero"/>
        <c:auto val="1"/>
        <c:lblAlgn val="ctr"/>
        <c:lblOffset val="100"/>
        <c:noMultiLvlLbl val="0"/>
      </c:catAx>
      <c:valAx>
        <c:axId val="356234808"/>
        <c:scaling>
          <c:orientation val="minMax"/>
          <c:max val="5"/>
          <c:min val="2"/>
        </c:scaling>
        <c:delete val="0"/>
        <c:axPos val="l"/>
        <c:majorGridlines>
          <c:spPr>
            <a:ln w="9525" cap="flat" cmpd="sng" algn="ctr">
              <a:solidFill>
                <a:schemeClr val="tx1">
                  <a:lumMod val="15000"/>
                  <a:lumOff val="85000"/>
                </a:schemeClr>
              </a:solidFill>
              <a:round/>
            </a:ln>
            <a:effectLst/>
          </c:spPr>
        </c:majorGridlines>
        <c:numFmt formatCode="0.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6235200"/>
        <c:crosses val="autoZero"/>
        <c:crossBetween val="between"/>
        <c:majorUnit val="1"/>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純資産比率</a:t>
            </a:r>
          </a:p>
        </c:rich>
      </c:tx>
      <c:overlay val="0"/>
      <c:spPr>
        <a:noFill/>
        <a:ln>
          <a:noFill/>
        </a:ln>
        <a:effectLst/>
      </c:spPr>
    </c:title>
    <c:autoTitleDeleted val="0"/>
    <c:plotArea>
      <c:layout>
        <c:manualLayout>
          <c:layoutTarget val="inner"/>
          <c:xMode val="edge"/>
          <c:yMode val="edge"/>
          <c:x val="7.8539370078740164E-2"/>
          <c:y val="6.4814814814814811E-2"/>
          <c:w val="0.89090507436570432"/>
          <c:h val="0.83836468358121896"/>
        </c:manualLayout>
      </c:layout>
      <c:lineChart>
        <c:grouping val="standard"/>
        <c:varyColors val="0"/>
        <c:ser>
          <c:idx val="2"/>
          <c:order val="0"/>
          <c:tx>
            <c:strRef>
              <c:f>財政指標!$D$100</c:f>
              <c:strCache>
                <c:ptCount val="1"/>
                <c:pt idx="0">
                  <c:v>一般会計等</c:v>
                </c:pt>
              </c:strCache>
            </c:strRef>
          </c:tx>
          <c:cat>
            <c:strRef>
              <c:f>(財政指標!$J$98,財政指標!$Y$98,財政指標!$AN$98)</c:f>
              <c:strCache>
                <c:ptCount val="3"/>
                <c:pt idx="0">
                  <c:v>平成26年度</c:v>
                </c:pt>
                <c:pt idx="1">
                  <c:v>平成27年度</c:v>
                </c:pt>
                <c:pt idx="2">
                  <c:v>平成28年度</c:v>
                </c:pt>
              </c:strCache>
            </c:strRef>
          </c:cat>
          <c:val>
            <c:numRef>
              <c:f>(財政指標!$T$100,財政指標!$AI$100,財政指標!$AX$100)</c:f>
              <c:numCache>
                <c:formatCode>0.0%</c:formatCode>
                <c:ptCount val="3"/>
                <c:pt idx="0">
                  <c:v>0.94473557747316872</c:v>
                </c:pt>
                <c:pt idx="1">
                  <c:v>0.94113951473136914</c:v>
                </c:pt>
                <c:pt idx="2">
                  <c:v>0.90593040742006814</c:v>
                </c:pt>
              </c:numCache>
            </c:numRef>
          </c:val>
          <c:smooth val="0"/>
        </c:ser>
        <c:ser>
          <c:idx val="0"/>
          <c:order val="1"/>
          <c:tx>
            <c:strRef>
              <c:f>財政指標!$D$101</c:f>
              <c:strCache>
                <c:ptCount val="1"/>
                <c:pt idx="0">
                  <c:v>全体会計</c:v>
                </c:pt>
              </c:strCache>
            </c:strRef>
          </c:tx>
          <c:cat>
            <c:strRef>
              <c:f>(財政指標!$J$98,財政指標!$Y$98,財政指標!$AN$98)</c:f>
              <c:strCache>
                <c:ptCount val="3"/>
                <c:pt idx="0">
                  <c:v>平成26年度</c:v>
                </c:pt>
                <c:pt idx="1">
                  <c:v>平成27年度</c:v>
                </c:pt>
                <c:pt idx="2">
                  <c:v>平成28年度</c:v>
                </c:pt>
              </c:strCache>
            </c:strRef>
          </c:cat>
          <c:val>
            <c:numRef>
              <c:f>(財政指標!$T$101,財政指標!$AI$101,財政指標!$AX$101)</c:f>
              <c:numCache>
                <c:formatCode>0.0%</c:formatCode>
                <c:ptCount val="3"/>
                <c:pt idx="0">
                  <c:v>0.83021109682459593</c:v>
                </c:pt>
                <c:pt idx="1">
                  <c:v>0.83272325114098356</c:v>
                </c:pt>
                <c:pt idx="2">
                  <c:v>0.81772622636835657</c:v>
                </c:pt>
              </c:numCache>
            </c:numRef>
          </c:val>
          <c:smooth val="0"/>
        </c:ser>
        <c:ser>
          <c:idx val="1"/>
          <c:order val="2"/>
          <c:tx>
            <c:strRef>
              <c:f>財政指標!$D$102</c:f>
              <c:strCache>
                <c:ptCount val="1"/>
                <c:pt idx="0">
                  <c:v>連結会計</c:v>
                </c:pt>
              </c:strCache>
            </c:strRef>
          </c:tx>
          <c:cat>
            <c:strRef>
              <c:f>(財政指標!$J$98,財政指標!$Y$98,財政指標!$AN$98)</c:f>
              <c:strCache>
                <c:ptCount val="3"/>
                <c:pt idx="0">
                  <c:v>平成26年度</c:v>
                </c:pt>
                <c:pt idx="1">
                  <c:v>平成27年度</c:v>
                </c:pt>
                <c:pt idx="2">
                  <c:v>平成28年度</c:v>
                </c:pt>
              </c:strCache>
            </c:strRef>
          </c:cat>
          <c:val>
            <c:numRef>
              <c:f>(財政指標!$T$102,財政指標!$AI$102,財政指標!$AX$102)</c:f>
              <c:numCache>
                <c:formatCode>0.0%</c:formatCode>
                <c:ptCount val="3"/>
                <c:pt idx="1">
                  <c:v>0.83072393541165102</c:v>
                </c:pt>
                <c:pt idx="2">
                  <c:v>0.8128757346737493</c:v>
                </c:pt>
              </c:numCache>
            </c:numRef>
          </c:val>
          <c:smooth val="0"/>
        </c:ser>
        <c:dLbls>
          <c:showLegendKey val="0"/>
          <c:showVal val="0"/>
          <c:showCatName val="0"/>
          <c:showSerName val="0"/>
          <c:showPercent val="0"/>
          <c:showBubbleSize val="0"/>
        </c:dLbls>
        <c:marker val="1"/>
        <c:smooth val="0"/>
        <c:axId val="357958176"/>
        <c:axId val="357957784"/>
      </c:lineChart>
      <c:catAx>
        <c:axId val="357958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957784"/>
        <c:crosses val="autoZero"/>
        <c:auto val="1"/>
        <c:lblAlgn val="ctr"/>
        <c:lblOffset val="100"/>
        <c:noMultiLvlLbl val="0"/>
      </c:catAx>
      <c:valAx>
        <c:axId val="357957784"/>
        <c:scaling>
          <c:orientation val="minMax"/>
          <c:max val="1"/>
          <c:min val="0.8"/>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958176"/>
        <c:crosses val="autoZero"/>
        <c:crossBetween val="between"/>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有形固定減価償却率</a:t>
            </a:r>
          </a:p>
        </c:rich>
      </c:tx>
      <c:overlay val="0"/>
      <c:spPr>
        <a:noFill/>
        <a:ln>
          <a:noFill/>
        </a:ln>
        <a:effectLst/>
      </c:spPr>
    </c:title>
    <c:autoTitleDeleted val="0"/>
    <c:plotArea>
      <c:layout>
        <c:manualLayout>
          <c:layoutTarget val="inner"/>
          <c:xMode val="edge"/>
          <c:yMode val="edge"/>
          <c:x val="7.8539370078740164E-2"/>
          <c:y val="6.4814814814814811E-2"/>
          <c:w val="0.89090507436570432"/>
          <c:h val="0.83836468358121896"/>
        </c:manualLayout>
      </c:layout>
      <c:lineChart>
        <c:grouping val="standard"/>
        <c:varyColors val="0"/>
        <c:ser>
          <c:idx val="0"/>
          <c:order val="0"/>
          <c:tx>
            <c:strRef>
              <c:f>財政指標!$D$58</c:f>
              <c:strCache>
                <c:ptCount val="1"/>
                <c:pt idx="0">
                  <c:v>一般会計等</c:v>
                </c:pt>
              </c:strCache>
            </c:strRef>
          </c:tx>
          <c:cat>
            <c:strRef>
              <c:f>(財政指標!$J$56,財政指標!$Y$56,財政指標!$AN$56)</c:f>
              <c:strCache>
                <c:ptCount val="3"/>
                <c:pt idx="0">
                  <c:v>平成26年度</c:v>
                </c:pt>
                <c:pt idx="1">
                  <c:v>平成27年度</c:v>
                </c:pt>
                <c:pt idx="2">
                  <c:v>平成28年度</c:v>
                </c:pt>
              </c:strCache>
            </c:strRef>
          </c:cat>
          <c:val>
            <c:numRef>
              <c:f>(財政指標!$T$58,財政指標!$AI$58,財政指標!$AX$58)</c:f>
              <c:numCache>
                <c:formatCode>0.0%</c:formatCode>
                <c:ptCount val="3"/>
                <c:pt idx="0">
                  <c:v>0.541922031970683</c:v>
                </c:pt>
                <c:pt idx="1">
                  <c:v>0.54109392898052688</c:v>
                </c:pt>
                <c:pt idx="2">
                  <c:v>0.4121370434675255</c:v>
                </c:pt>
              </c:numCache>
            </c:numRef>
          </c:val>
          <c:smooth val="0"/>
        </c:ser>
        <c:ser>
          <c:idx val="1"/>
          <c:order val="1"/>
          <c:tx>
            <c:strRef>
              <c:f>財政指標!$D$59</c:f>
              <c:strCache>
                <c:ptCount val="1"/>
                <c:pt idx="0">
                  <c:v>全体会計</c:v>
                </c:pt>
              </c:strCache>
            </c:strRef>
          </c:tx>
          <c:val>
            <c:numRef>
              <c:f>(財政指標!$T$59,財政指標!$AI$59,財政指標!$AX$59)</c:f>
              <c:numCache>
                <c:formatCode>0.0%</c:formatCode>
                <c:ptCount val="3"/>
                <c:pt idx="0">
                  <c:v>0.51059737516970882</c:v>
                </c:pt>
                <c:pt idx="1">
                  <c:v>0.51772454794385381</c:v>
                </c:pt>
                <c:pt idx="2">
                  <c:v>0.42100959175320568</c:v>
                </c:pt>
              </c:numCache>
            </c:numRef>
          </c:val>
          <c:smooth val="0"/>
        </c:ser>
        <c:ser>
          <c:idx val="2"/>
          <c:order val="2"/>
          <c:tx>
            <c:strRef>
              <c:f>財政指標!$D$60</c:f>
              <c:strCache>
                <c:ptCount val="1"/>
                <c:pt idx="0">
                  <c:v>連結会計</c:v>
                </c:pt>
              </c:strCache>
            </c:strRef>
          </c:tx>
          <c:val>
            <c:numRef>
              <c:f>(財政指標!$T$60,財政指標!$AI$60,財政指標!$AX$60)</c:f>
              <c:numCache>
                <c:formatCode>0.0%</c:formatCode>
                <c:ptCount val="3"/>
              </c:numCache>
            </c:numRef>
          </c:val>
          <c:smooth val="0"/>
        </c:ser>
        <c:dLbls>
          <c:showLegendKey val="0"/>
          <c:showVal val="0"/>
          <c:showCatName val="0"/>
          <c:showSerName val="0"/>
          <c:showPercent val="0"/>
          <c:showBubbleSize val="0"/>
        </c:dLbls>
        <c:marker val="1"/>
        <c:smooth val="0"/>
        <c:axId val="357958960"/>
        <c:axId val="357959352"/>
      </c:lineChart>
      <c:catAx>
        <c:axId val="35795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959352"/>
        <c:crosses val="autoZero"/>
        <c:auto val="1"/>
        <c:lblAlgn val="ctr"/>
        <c:lblOffset val="100"/>
        <c:noMultiLvlLbl val="0"/>
      </c:catAx>
      <c:valAx>
        <c:axId val="357959352"/>
        <c:scaling>
          <c:orientation val="minMax"/>
          <c:max val="0.60000000000000009"/>
          <c:min val="0.4"/>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958960"/>
        <c:crosses val="autoZero"/>
        <c:crossBetween val="between"/>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将来世代間負担比率</a:t>
            </a:r>
          </a:p>
        </c:rich>
      </c:tx>
      <c:overlay val="0"/>
      <c:spPr>
        <a:noFill/>
        <a:ln>
          <a:noFill/>
        </a:ln>
        <a:effectLst/>
      </c:spPr>
    </c:title>
    <c:autoTitleDeleted val="0"/>
    <c:plotArea>
      <c:layout>
        <c:manualLayout>
          <c:layoutTarget val="inner"/>
          <c:xMode val="edge"/>
          <c:yMode val="edge"/>
          <c:x val="7.5761592300962383E-2"/>
          <c:y val="6.4814814814814811E-2"/>
          <c:w val="0.85652814002502564"/>
          <c:h val="0.83836468358121896"/>
        </c:manualLayout>
      </c:layout>
      <c:lineChart>
        <c:grouping val="standard"/>
        <c:varyColors val="0"/>
        <c:ser>
          <c:idx val="0"/>
          <c:order val="0"/>
          <c:tx>
            <c:strRef>
              <c:f>財政指標!$D$143</c:f>
              <c:strCache>
                <c:ptCount val="1"/>
                <c:pt idx="0">
                  <c:v>一般会計等</c:v>
                </c:pt>
              </c:strCache>
            </c:strRef>
          </c:tx>
          <c:cat>
            <c:strRef>
              <c:f>(財政指標!$J$141,財政指標!$Y$141,財政指標!$AN$141)</c:f>
              <c:strCache>
                <c:ptCount val="3"/>
                <c:pt idx="0">
                  <c:v>平成26年度</c:v>
                </c:pt>
                <c:pt idx="1">
                  <c:v>平成27年度</c:v>
                </c:pt>
                <c:pt idx="2">
                  <c:v>平成28年度</c:v>
                </c:pt>
              </c:strCache>
            </c:strRef>
          </c:cat>
          <c:val>
            <c:numRef>
              <c:f>(財政指標!$T$143,財政指標!$AI$143,財政指標!$AX$143)</c:f>
              <c:numCache>
                <c:formatCode>0.0%</c:formatCode>
                <c:ptCount val="3"/>
                <c:pt idx="0">
                  <c:v>5.8675779082333013E-2</c:v>
                </c:pt>
                <c:pt idx="1">
                  <c:v>6.830312544598259E-2</c:v>
                </c:pt>
                <c:pt idx="2">
                  <c:v>0.10684230647156913</c:v>
                </c:pt>
              </c:numCache>
            </c:numRef>
          </c:val>
          <c:smooth val="0"/>
        </c:ser>
        <c:ser>
          <c:idx val="1"/>
          <c:order val="1"/>
          <c:tx>
            <c:strRef>
              <c:f>財政指標!$D$144</c:f>
              <c:strCache>
                <c:ptCount val="1"/>
                <c:pt idx="0">
                  <c:v>全体会計</c:v>
                </c:pt>
              </c:strCache>
            </c:strRef>
          </c:tx>
          <c:cat>
            <c:strRef>
              <c:f>(財政指標!$J$141,財政指標!$Y$141,財政指標!$AN$141)</c:f>
              <c:strCache>
                <c:ptCount val="3"/>
                <c:pt idx="0">
                  <c:v>平成26年度</c:v>
                </c:pt>
                <c:pt idx="1">
                  <c:v>平成27年度</c:v>
                </c:pt>
                <c:pt idx="2">
                  <c:v>平成28年度</c:v>
                </c:pt>
              </c:strCache>
            </c:strRef>
          </c:cat>
          <c:val>
            <c:numRef>
              <c:f>(財政指標!$T$144,財政指標!$AI$144,財政指標!$AX$144)</c:f>
              <c:numCache>
                <c:formatCode>0.0%</c:formatCode>
                <c:ptCount val="3"/>
                <c:pt idx="0">
                  <c:v>0.16127332931968694</c:v>
                </c:pt>
                <c:pt idx="1">
                  <c:v>0.16502290189125296</c:v>
                </c:pt>
                <c:pt idx="2">
                  <c:v>0.17884749107023035</c:v>
                </c:pt>
              </c:numCache>
            </c:numRef>
          </c:val>
          <c:smooth val="0"/>
        </c:ser>
        <c:ser>
          <c:idx val="2"/>
          <c:order val="2"/>
          <c:tx>
            <c:strRef>
              <c:f>財政指標!$D$145</c:f>
              <c:strCache>
                <c:ptCount val="1"/>
                <c:pt idx="0">
                  <c:v>連結会計</c:v>
                </c:pt>
              </c:strCache>
            </c:strRef>
          </c:tx>
          <c:cat>
            <c:strRef>
              <c:f>(財政指標!$J$141,財政指標!$Y$141,財政指標!$AN$141)</c:f>
              <c:strCache>
                <c:ptCount val="3"/>
                <c:pt idx="0">
                  <c:v>平成26年度</c:v>
                </c:pt>
                <c:pt idx="1">
                  <c:v>平成27年度</c:v>
                </c:pt>
                <c:pt idx="2">
                  <c:v>平成28年度</c:v>
                </c:pt>
              </c:strCache>
            </c:strRef>
          </c:cat>
          <c:val>
            <c:numRef>
              <c:f>(財政指標!$T$145,財政指標!$AI$145,財政指標!$AX$145)</c:f>
              <c:numCache>
                <c:formatCode>0.0%</c:formatCode>
                <c:ptCount val="3"/>
                <c:pt idx="1">
                  <c:v>0.16609790107148098</c:v>
                </c:pt>
                <c:pt idx="2">
                  <c:v>0.17961673547693133</c:v>
                </c:pt>
              </c:numCache>
            </c:numRef>
          </c:val>
          <c:smooth val="0"/>
        </c:ser>
        <c:dLbls>
          <c:showLegendKey val="0"/>
          <c:showVal val="0"/>
          <c:showCatName val="0"/>
          <c:showSerName val="0"/>
          <c:showPercent val="0"/>
          <c:showBubbleSize val="0"/>
        </c:dLbls>
        <c:marker val="1"/>
        <c:smooth val="0"/>
        <c:axId val="357201888"/>
        <c:axId val="357199144"/>
      </c:lineChart>
      <c:catAx>
        <c:axId val="35720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199144"/>
        <c:crosses val="autoZero"/>
        <c:auto val="1"/>
        <c:lblAlgn val="ctr"/>
        <c:lblOffset val="100"/>
        <c:noMultiLvlLbl val="0"/>
      </c:catAx>
      <c:valAx>
        <c:axId val="357199144"/>
        <c:scaling>
          <c:orientation val="minMax"/>
          <c:max val="0.2"/>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7201888"/>
        <c:crosses val="autoZero"/>
        <c:crossBetween val="between"/>
        <c:majorUnit val="0.1"/>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1" lang="ja-JP" altLang="ja-JP" sz="1400" b="1" i="0" u="none" strike="noStrike" baseline="0">
                <a:effectLst/>
              </a:rPr>
              <a:t>債務償還可能年数</a:t>
            </a:r>
            <a:endParaRPr lang="ja-JP" altLang="en-US"/>
          </a:p>
        </c:rich>
      </c:tx>
      <c:overlay val="0"/>
      <c:spPr>
        <a:noFill/>
        <a:ln>
          <a:noFill/>
        </a:ln>
        <a:effectLst/>
      </c:spPr>
    </c:title>
    <c:autoTitleDeleted val="0"/>
    <c:plotArea>
      <c:layout>
        <c:manualLayout>
          <c:layoutTarget val="inner"/>
          <c:xMode val="edge"/>
          <c:yMode val="edge"/>
          <c:x val="7.5761592300962383E-2"/>
          <c:y val="6.4814814814814811E-2"/>
          <c:w val="0.89090507436570432"/>
          <c:h val="0.83836468358121896"/>
        </c:manualLayout>
      </c:layout>
      <c:lineChart>
        <c:grouping val="standard"/>
        <c:varyColors val="0"/>
        <c:ser>
          <c:idx val="0"/>
          <c:order val="0"/>
          <c:tx>
            <c:strRef>
              <c:f>財政指標!$D$185</c:f>
              <c:strCache>
                <c:ptCount val="1"/>
                <c:pt idx="0">
                  <c:v>一般会計等</c:v>
                </c:pt>
              </c:strCache>
            </c:strRef>
          </c:tx>
          <c:cat>
            <c:strRef>
              <c:f>(財政指標!$J$183,財政指標!$Y$183,財政指標!$AN$183)</c:f>
              <c:strCache>
                <c:ptCount val="3"/>
                <c:pt idx="0">
                  <c:v>平成26年度</c:v>
                </c:pt>
                <c:pt idx="1">
                  <c:v>平成27年度</c:v>
                </c:pt>
                <c:pt idx="2">
                  <c:v>平成28年度</c:v>
                </c:pt>
              </c:strCache>
            </c:strRef>
          </c:cat>
          <c:val>
            <c:numRef>
              <c:f>(財政指標!$T$185,財政指標!$AI$185,財政指標!$AX$185)</c:f>
              <c:numCache>
                <c:formatCode>0.0</c:formatCode>
                <c:ptCount val="3"/>
                <c:pt idx="1">
                  <c:v>1.7191071997126437</c:v>
                </c:pt>
                <c:pt idx="2">
                  <c:v>3.3934840809102975</c:v>
                </c:pt>
              </c:numCache>
            </c:numRef>
          </c:val>
          <c:smooth val="0"/>
        </c:ser>
        <c:ser>
          <c:idx val="1"/>
          <c:order val="1"/>
          <c:tx>
            <c:strRef>
              <c:f>財政指標!$D$186</c:f>
              <c:strCache>
                <c:ptCount val="1"/>
                <c:pt idx="0">
                  <c:v>全体会計</c:v>
                </c:pt>
              </c:strCache>
            </c:strRef>
          </c:tx>
          <c:cat>
            <c:strRef>
              <c:f>(財政指標!$J$183,財政指標!$Y$183,財政指標!$AN$183)</c:f>
              <c:strCache>
                <c:ptCount val="3"/>
                <c:pt idx="0">
                  <c:v>平成26年度</c:v>
                </c:pt>
                <c:pt idx="1">
                  <c:v>平成27年度</c:v>
                </c:pt>
                <c:pt idx="2">
                  <c:v>平成28年度</c:v>
                </c:pt>
              </c:strCache>
            </c:strRef>
          </c:cat>
          <c:val>
            <c:numRef>
              <c:f>(財政指標!$T$186,財政指標!$AI$186,財政指標!$AX$186)</c:f>
              <c:numCache>
                <c:formatCode>0.0</c:formatCode>
                <c:ptCount val="3"/>
                <c:pt idx="1">
                  <c:v>4.4832653487205221</c:v>
                </c:pt>
                <c:pt idx="2">
                  <c:v>4.970355174812684</c:v>
                </c:pt>
              </c:numCache>
            </c:numRef>
          </c:val>
          <c:smooth val="0"/>
        </c:ser>
        <c:ser>
          <c:idx val="2"/>
          <c:order val="2"/>
          <c:tx>
            <c:strRef>
              <c:f>財政指標!$D$187</c:f>
              <c:strCache>
                <c:ptCount val="1"/>
                <c:pt idx="0">
                  <c:v>連結会計</c:v>
                </c:pt>
              </c:strCache>
            </c:strRef>
          </c:tx>
          <c:cat>
            <c:strRef>
              <c:f>(財政指標!$J$183,財政指標!$Y$183,財政指標!$AN$183)</c:f>
              <c:strCache>
                <c:ptCount val="3"/>
                <c:pt idx="0">
                  <c:v>平成26年度</c:v>
                </c:pt>
                <c:pt idx="1">
                  <c:v>平成27年度</c:v>
                </c:pt>
                <c:pt idx="2">
                  <c:v>平成28年度</c:v>
                </c:pt>
              </c:strCache>
            </c:strRef>
          </c:cat>
          <c:val>
            <c:numRef>
              <c:f>(財政指標!$T$187,財政指標!$AI$187,財政指標!$AX$187)</c:f>
              <c:numCache>
                <c:formatCode>0.0</c:formatCode>
                <c:ptCount val="3"/>
                <c:pt idx="1">
                  <c:v>4.4576380758247165</c:v>
                </c:pt>
                <c:pt idx="2">
                  <c:v>4.9954059645683158</c:v>
                </c:pt>
              </c:numCache>
            </c:numRef>
          </c:val>
          <c:smooth val="0"/>
        </c:ser>
        <c:dLbls>
          <c:showLegendKey val="0"/>
          <c:showVal val="0"/>
          <c:showCatName val="0"/>
          <c:showSerName val="0"/>
          <c:showPercent val="0"/>
          <c:showBubbleSize val="0"/>
        </c:dLbls>
        <c:marker val="1"/>
        <c:smooth val="0"/>
        <c:axId val="360191688"/>
        <c:axId val="360192080"/>
      </c:lineChart>
      <c:catAx>
        <c:axId val="36019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192080"/>
        <c:crosses val="autoZero"/>
        <c:auto val="1"/>
        <c:lblAlgn val="ctr"/>
        <c:lblOffset val="100"/>
        <c:noMultiLvlLbl val="0"/>
      </c:catAx>
      <c:valAx>
        <c:axId val="360192080"/>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191688"/>
        <c:crosses val="autoZero"/>
        <c:crossBetween val="between"/>
        <c:majorUnit val="5"/>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kumimoji="1" lang="ja-JP" altLang="ja-JP" sz="1400" b="1" i="0" u="none" strike="noStrike" baseline="0">
                <a:effectLst/>
              </a:rPr>
              <a:t>受益者負担の割合</a:t>
            </a:r>
            <a:endParaRPr lang="ja-JP" altLang="en-US"/>
          </a:p>
        </c:rich>
      </c:tx>
      <c:layout>
        <c:manualLayout>
          <c:xMode val="edge"/>
          <c:yMode val="edge"/>
          <c:x val="0.36810408921933085"/>
          <c:y val="2.717391304347826E-2"/>
        </c:manualLayout>
      </c:layout>
      <c:overlay val="0"/>
      <c:spPr>
        <a:noFill/>
        <a:ln>
          <a:noFill/>
        </a:ln>
        <a:effectLst/>
      </c:spPr>
    </c:title>
    <c:autoTitleDeleted val="0"/>
    <c:plotArea>
      <c:layout>
        <c:manualLayout>
          <c:layoutTarget val="inner"/>
          <c:xMode val="edge"/>
          <c:yMode val="edge"/>
          <c:x val="7.5761592300962383E-2"/>
          <c:y val="6.4814814814814811E-2"/>
          <c:w val="0.89090507436570432"/>
          <c:h val="0.83836468358121896"/>
        </c:manualLayout>
      </c:layout>
      <c:lineChart>
        <c:grouping val="standard"/>
        <c:varyColors val="0"/>
        <c:ser>
          <c:idx val="0"/>
          <c:order val="0"/>
          <c:tx>
            <c:strRef>
              <c:f>財政指標!$D$226</c:f>
              <c:strCache>
                <c:ptCount val="1"/>
                <c:pt idx="0">
                  <c:v>一般会計等</c:v>
                </c:pt>
              </c:strCache>
            </c:strRef>
          </c:tx>
          <c:cat>
            <c:strRef>
              <c:f>(財政指標!$J$224,財政指標!$Y$224,財政指標!$AN$224)</c:f>
              <c:strCache>
                <c:ptCount val="3"/>
                <c:pt idx="0">
                  <c:v>平成26年度</c:v>
                </c:pt>
                <c:pt idx="1">
                  <c:v>平成27年度</c:v>
                </c:pt>
                <c:pt idx="2">
                  <c:v>平成28年度</c:v>
                </c:pt>
              </c:strCache>
            </c:strRef>
          </c:cat>
          <c:val>
            <c:numRef>
              <c:f>(財政指標!$T$226,財政指標!$AI$226,財政指標!$AX$226)</c:f>
              <c:numCache>
                <c:formatCode>0.0%</c:formatCode>
                <c:ptCount val="3"/>
                <c:pt idx="1">
                  <c:v>2.0058708414872797E-2</c:v>
                </c:pt>
                <c:pt idx="2">
                  <c:v>1.7673945342174858E-2</c:v>
                </c:pt>
              </c:numCache>
            </c:numRef>
          </c:val>
          <c:smooth val="0"/>
        </c:ser>
        <c:ser>
          <c:idx val="1"/>
          <c:order val="1"/>
          <c:tx>
            <c:strRef>
              <c:f>財政指標!$D$227</c:f>
              <c:strCache>
                <c:ptCount val="1"/>
                <c:pt idx="0">
                  <c:v>全体会計</c:v>
                </c:pt>
              </c:strCache>
            </c:strRef>
          </c:tx>
          <c:cat>
            <c:strRef>
              <c:f>(財政指標!$J$224,財政指標!$Y$224,財政指標!$AN$224)</c:f>
              <c:strCache>
                <c:ptCount val="3"/>
                <c:pt idx="0">
                  <c:v>平成26年度</c:v>
                </c:pt>
                <c:pt idx="1">
                  <c:v>平成27年度</c:v>
                </c:pt>
                <c:pt idx="2">
                  <c:v>平成28年度</c:v>
                </c:pt>
              </c:strCache>
            </c:strRef>
          </c:cat>
          <c:val>
            <c:numRef>
              <c:f>(財政指標!$T$227,財政指標!$AI$227,財政指標!$AX$227)</c:f>
              <c:numCache>
                <c:formatCode>0.0%</c:formatCode>
                <c:ptCount val="3"/>
                <c:pt idx="1">
                  <c:v>6.1552595314653194E-2</c:v>
                </c:pt>
                <c:pt idx="2">
                  <c:v>5.3861035806946164E-2</c:v>
                </c:pt>
              </c:numCache>
            </c:numRef>
          </c:val>
          <c:smooth val="0"/>
        </c:ser>
        <c:ser>
          <c:idx val="2"/>
          <c:order val="2"/>
          <c:tx>
            <c:strRef>
              <c:f>財政指標!$D$228</c:f>
              <c:strCache>
                <c:ptCount val="1"/>
                <c:pt idx="0">
                  <c:v>連結会計</c:v>
                </c:pt>
              </c:strCache>
            </c:strRef>
          </c:tx>
          <c:cat>
            <c:strRef>
              <c:f>(財政指標!$J$224,財政指標!$Y$224,財政指標!$AN$224)</c:f>
              <c:strCache>
                <c:ptCount val="3"/>
                <c:pt idx="0">
                  <c:v>平成26年度</c:v>
                </c:pt>
                <c:pt idx="1">
                  <c:v>平成27年度</c:v>
                </c:pt>
                <c:pt idx="2">
                  <c:v>平成28年度</c:v>
                </c:pt>
              </c:strCache>
            </c:strRef>
          </c:cat>
          <c:val>
            <c:numRef>
              <c:f>(財政指標!$T$228,財政指標!$AI$228,財政指標!$AX$228)</c:f>
              <c:numCache>
                <c:formatCode>0.0%</c:formatCode>
                <c:ptCount val="3"/>
                <c:pt idx="1">
                  <c:v>5.6418304972740793E-2</c:v>
                </c:pt>
                <c:pt idx="2">
                  <c:v>4.8350987748193762E-2</c:v>
                </c:pt>
              </c:numCache>
            </c:numRef>
          </c:val>
          <c:smooth val="0"/>
        </c:ser>
        <c:dLbls>
          <c:showLegendKey val="0"/>
          <c:showVal val="0"/>
          <c:showCatName val="0"/>
          <c:showSerName val="0"/>
          <c:showPercent val="0"/>
          <c:showBubbleSize val="0"/>
        </c:dLbls>
        <c:marker val="1"/>
        <c:smooth val="0"/>
        <c:axId val="360193256"/>
        <c:axId val="360193648"/>
      </c:lineChart>
      <c:catAx>
        <c:axId val="36019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193648"/>
        <c:crosses val="autoZero"/>
        <c:auto val="1"/>
        <c:lblAlgn val="ctr"/>
        <c:lblOffset val="100"/>
        <c:noMultiLvlLbl val="0"/>
      </c:catAx>
      <c:valAx>
        <c:axId val="360193648"/>
        <c:scaling>
          <c:orientation val="minMax"/>
          <c:max val="0.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60193256"/>
        <c:crosses val="autoZero"/>
        <c:crossBetween val="between"/>
        <c:majorUnit val="5.000000000000001E-2"/>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159209</xdr:rowOff>
    </xdr:from>
    <xdr:to>
      <xdr:col>6</xdr:col>
      <xdr:colOff>776056</xdr:colOff>
      <xdr:row>42</xdr:row>
      <xdr:rowOff>179297</xdr:rowOff>
    </xdr:to>
    <xdr:pic>
      <xdr:nvPicPr>
        <xdr:cNvPr id="5" name="コンテンツ プレースホルダー 4"/>
        <xdr:cNvPicPr>
          <a:picLocks noGrp="1"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0147" y="4865680"/>
          <a:ext cx="6981265" cy="4950676"/>
        </a:xfrm>
        <a:prstGeom prst="rect">
          <a:avLst/>
        </a:prstGeom>
      </xdr:spPr>
    </xdr:pic>
    <xdr:clientData/>
  </xdr:twoCellAnchor>
  <xdr:twoCellAnchor editAs="oneCell">
    <xdr:from>
      <xdr:col>1</xdr:col>
      <xdr:colOff>149087</xdr:colOff>
      <xdr:row>109</xdr:row>
      <xdr:rowOff>215348</xdr:rowOff>
    </xdr:from>
    <xdr:to>
      <xdr:col>6</xdr:col>
      <xdr:colOff>637762</xdr:colOff>
      <xdr:row>127</xdr:row>
      <xdr:rowOff>215348</xdr:rowOff>
    </xdr:to>
    <xdr:pic>
      <xdr:nvPicPr>
        <xdr:cNvPr id="17" name="図 16" descr="C:\Users\G-0987\Desktop\キャプチャ.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413" y="27912391"/>
          <a:ext cx="6684066" cy="41744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11206</xdr:colOff>
      <xdr:row>9</xdr:row>
      <xdr:rowOff>112059</xdr:rowOff>
    </xdr:from>
    <xdr:to>
      <xdr:col>45</xdr:col>
      <xdr:colOff>100852</xdr:colOff>
      <xdr:row>12</xdr:row>
      <xdr:rowOff>134471</xdr:rowOff>
    </xdr:to>
    <xdr:sp macro="" textlink="">
      <xdr:nvSpPr>
        <xdr:cNvPr id="2" name="テキスト ボックス 1"/>
        <xdr:cNvSpPr txBox="1"/>
      </xdr:nvSpPr>
      <xdr:spPr>
        <a:xfrm>
          <a:off x="683559" y="2330824"/>
          <a:ext cx="5468469" cy="762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歳入額対資産比率＝資産総額／歳入総額</a:t>
          </a:r>
        </a:p>
      </xdr:txBody>
    </xdr:sp>
    <xdr:clientData/>
  </xdr:twoCellAnchor>
  <xdr:twoCellAnchor>
    <xdr:from>
      <xdr:col>5</xdr:col>
      <xdr:colOff>33619</xdr:colOff>
      <xdr:row>89</xdr:row>
      <xdr:rowOff>134471</xdr:rowOff>
    </xdr:from>
    <xdr:to>
      <xdr:col>45</xdr:col>
      <xdr:colOff>89648</xdr:colOff>
      <xdr:row>92</xdr:row>
      <xdr:rowOff>123265</xdr:rowOff>
    </xdr:to>
    <xdr:sp macro="" textlink="">
      <xdr:nvSpPr>
        <xdr:cNvPr id="3" name="テキスト ボックス 2"/>
        <xdr:cNvSpPr txBox="1"/>
      </xdr:nvSpPr>
      <xdr:spPr>
        <a:xfrm>
          <a:off x="705972" y="21829059"/>
          <a:ext cx="5434852" cy="72838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純資産比率＝純資産総額／資産総額</a:t>
          </a:r>
        </a:p>
      </xdr:txBody>
    </xdr:sp>
    <xdr:clientData/>
  </xdr:twoCellAnchor>
  <xdr:twoCellAnchor>
    <xdr:from>
      <xdr:col>1</xdr:col>
      <xdr:colOff>11430</xdr:colOff>
      <xdr:row>24</xdr:row>
      <xdr:rowOff>33618</xdr:rowOff>
    </xdr:from>
    <xdr:to>
      <xdr:col>54</xdr:col>
      <xdr:colOff>89647</xdr:colOff>
      <xdr:row>37</xdr:row>
      <xdr:rowOff>112058</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103541</xdr:colOff>
      <xdr:row>104</xdr:row>
      <xdr:rowOff>33618</xdr:rowOff>
    </xdr:from>
    <xdr:to>
      <xdr:col>54</xdr:col>
      <xdr:colOff>11204</xdr:colOff>
      <xdr:row>115</xdr:row>
      <xdr:rowOff>56030</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33617</xdr:colOff>
      <xdr:row>47</xdr:row>
      <xdr:rowOff>95920</xdr:rowOff>
    </xdr:from>
    <xdr:to>
      <xdr:col>45</xdr:col>
      <xdr:colOff>134470</xdr:colOff>
      <xdr:row>50</xdr:row>
      <xdr:rowOff>156881</xdr:rowOff>
    </xdr:to>
    <xdr:sp macro="" textlink="">
      <xdr:nvSpPr>
        <xdr:cNvPr id="17" name="テキスト ボックス 16"/>
        <xdr:cNvSpPr txBox="1"/>
      </xdr:nvSpPr>
      <xdr:spPr>
        <a:xfrm>
          <a:off x="705970" y="11189744"/>
          <a:ext cx="5479676" cy="8005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有形固定資産減価償却率＝減価償却累計額／取得原価（再調達価格）</a:t>
          </a:r>
        </a:p>
      </xdr:txBody>
    </xdr:sp>
    <xdr:clientData/>
  </xdr:twoCellAnchor>
  <xdr:twoCellAnchor>
    <xdr:from>
      <xdr:col>1</xdr:col>
      <xdr:colOff>7619</xdr:colOff>
      <xdr:row>62</xdr:row>
      <xdr:rowOff>0</xdr:rowOff>
    </xdr:from>
    <xdr:to>
      <xdr:col>54</xdr:col>
      <xdr:colOff>22412</xdr:colOff>
      <xdr:row>78</xdr:row>
      <xdr:rowOff>91440</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33618</xdr:colOff>
      <xdr:row>132</xdr:row>
      <xdr:rowOff>78441</xdr:rowOff>
    </xdr:from>
    <xdr:to>
      <xdr:col>45</xdr:col>
      <xdr:colOff>100853</xdr:colOff>
      <xdr:row>135</xdr:row>
      <xdr:rowOff>134470</xdr:rowOff>
    </xdr:to>
    <xdr:sp macro="" textlink="">
      <xdr:nvSpPr>
        <xdr:cNvPr id="19" name="テキスト ボックス 18"/>
        <xdr:cNvSpPr txBox="1"/>
      </xdr:nvSpPr>
      <xdr:spPr>
        <a:xfrm>
          <a:off x="705971" y="32127265"/>
          <a:ext cx="5446058" cy="795617"/>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社会資本形成の世代負担比率＝地方債等／有形固定資産</a:t>
          </a:r>
          <a:endParaRPr kumimoji="1" lang="en-US" altLang="ja-JP" sz="1100" b="1"/>
        </a:p>
      </xdr:txBody>
    </xdr:sp>
    <xdr:clientData/>
  </xdr:twoCellAnchor>
  <xdr:twoCellAnchor>
    <xdr:from>
      <xdr:col>1</xdr:col>
      <xdr:colOff>99732</xdr:colOff>
      <xdr:row>147</xdr:row>
      <xdr:rowOff>44824</xdr:rowOff>
    </xdr:from>
    <xdr:to>
      <xdr:col>53</xdr:col>
      <xdr:colOff>123265</xdr:colOff>
      <xdr:row>162</xdr:row>
      <xdr:rowOff>179294</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56028</xdr:colOff>
      <xdr:row>174</xdr:row>
      <xdr:rowOff>134471</xdr:rowOff>
    </xdr:from>
    <xdr:to>
      <xdr:col>45</xdr:col>
      <xdr:colOff>100852</xdr:colOff>
      <xdr:row>177</xdr:row>
      <xdr:rowOff>179294</xdr:rowOff>
    </xdr:to>
    <xdr:sp macro="" textlink="">
      <xdr:nvSpPr>
        <xdr:cNvPr id="21" name="テキスト ボックス 20"/>
        <xdr:cNvSpPr txBox="1"/>
      </xdr:nvSpPr>
      <xdr:spPr>
        <a:xfrm>
          <a:off x="728381" y="43030589"/>
          <a:ext cx="5423647" cy="78441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債務償還可能年数＝地方債残高／業務活動収支</a:t>
          </a:r>
        </a:p>
      </xdr:txBody>
    </xdr:sp>
    <xdr:clientData/>
  </xdr:twoCellAnchor>
  <xdr:twoCellAnchor>
    <xdr:from>
      <xdr:col>1</xdr:col>
      <xdr:colOff>123825</xdr:colOff>
      <xdr:row>189</xdr:row>
      <xdr:rowOff>56030</xdr:rowOff>
    </xdr:from>
    <xdr:to>
      <xdr:col>54</xdr:col>
      <xdr:colOff>22412</xdr:colOff>
      <xdr:row>203</xdr:row>
      <xdr:rowOff>212912</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67235</xdr:colOff>
      <xdr:row>215</xdr:row>
      <xdr:rowOff>112059</xdr:rowOff>
    </xdr:from>
    <xdr:to>
      <xdr:col>45</xdr:col>
      <xdr:colOff>78442</xdr:colOff>
      <xdr:row>218</xdr:row>
      <xdr:rowOff>134471</xdr:rowOff>
    </xdr:to>
    <xdr:sp macro="" textlink="">
      <xdr:nvSpPr>
        <xdr:cNvPr id="23" name="テキスト ボックス 22"/>
        <xdr:cNvSpPr txBox="1"/>
      </xdr:nvSpPr>
      <xdr:spPr>
        <a:xfrm>
          <a:off x="739588" y="52869353"/>
          <a:ext cx="5390030" cy="762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100" b="1"/>
            <a:t>受益者負担の割合＝経常収益／経常費用</a:t>
          </a:r>
        </a:p>
      </xdr:txBody>
    </xdr:sp>
    <xdr:clientData/>
  </xdr:twoCellAnchor>
  <xdr:twoCellAnchor>
    <xdr:from>
      <xdr:col>1</xdr:col>
      <xdr:colOff>0</xdr:colOff>
      <xdr:row>230</xdr:row>
      <xdr:rowOff>33618</xdr:rowOff>
    </xdr:from>
    <xdr:to>
      <xdr:col>54</xdr:col>
      <xdr:colOff>44823</xdr:colOff>
      <xdr:row>246</xdr:row>
      <xdr:rowOff>70485</xdr:rowOff>
    </xdr:to>
    <xdr:graphicFrame macro="">
      <xdr:nvGraphicFramePr>
        <xdr:cNvPr id="24"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2:AP420"/>
  <sheetViews>
    <sheetView topLeftCell="A386" zoomScaleNormal="100" zoomScaleSheetLayoutView="115" zoomScalePageLayoutView="85" workbookViewId="0">
      <selection activeCell="I393" sqref="I393"/>
    </sheetView>
  </sheetViews>
  <sheetFormatPr defaultRowHeight="18" customHeight="1"/>
  <cols>
    <col min="1" max="1" width="3.625" style="2" customWidth="1"/>
    <col min="2" max="2" width="18.25" style="2" customWidth="1"/>
    <col min="3" max="4" width="14.25" style="2" customWidth="1"/>
    <col min="5" max="5" width="20.25" style="2" customWidth="1"/>
    <col min="6" max="7" width="14.375" style="2" customWidth="1"/>
    <col min="8" max="27" width="3.625" style="2" customWidth="1"/>
    <col min="28" max="28" width="14.125" style="2" customWidth="1"/>
    <col min="29" max="86" width="3.625" style="2" customWidth="1"/>
    <col min="87" max="256" width="9" style="2"/>
    <col min="257" max="257" width="3.625" style="2" customWidth="1"/>
    <col min="258" max="258" width="16.125" style="2" customWidth="1"/>
    <col min="259" max="259" width="13.75" style="2" customWidth="1"/>
    <col min="260" max="260" width="15.625" style="2" customWidth="1"/>
    <col min="261" max="261" width="18" style="2" customWidth="1"/>
    <col min="262" max="262" width="15.375" style="2" customWidth="1"/>
    <col min="263" max="263" width="12.75" style="2" customWidth="1"/>
    <col min="264" max="283" width="3.625" style="2" customWidth="1"/>
    <col min="284" max="284" width="5.25" style="2" customWidth="1"/>
    <col min="285" max="342" width="3.625" style="2" customWidth="1"/>
    <col min="343" max="512" width="9" style="2"/>
    <col min="513" max="513" width="3.625" style="2" customWidth="1"/>
    <col min="514" max="514" width="16.125" style="2" customWidth="1"/>
    <col min="515" max="515" width="13.75" style="2" customWidth="1"/>
    <col min="516" max="516" width="15.625" style="2" customWidth="1"/>
    <col min="517" max="517" width="18" style="2" customWidth="1"/>
    <col min="518" max="518" width="15.375" style="2" customWidth="1"/>
    <col min="519" max="519" width="12.75" style="2" customWidth="1"/>
    <col min="520" max="539" width="3.625" style="2" customWidth="1"/>
    <col min="540" max="540" width="5.25" style="2" customWidth="1"/>
    <col min="541" max="598" width="3.625" style="2" customWidth="1"/>
    <col min="599" max="768" width="9" style="2"/>
    <col min="769" max="769" width="3.625" style="2" customWidth="1"/>
    <col min="770" max="770" width="16.125" style="2" customWidth="1"/>
    <col min="771" max="771" width="13.75" style="2" customWidth="1"/>
    <col min="772" max="772" width="15.625" style="2" customWidth="1"/>
    <col min="773" max="773" width="18" style="2" customWidth="1"/>
    <col min="774" max="774" width="15.375" style="2" customWidth="1"/>
    <col min="775" max="775" width="12.75" style="2" customWidth="1"/>
    <col min="776" max="795" width="3.625" style="2" customWidth="1"/>
    <col min="796" max="796" width="5.25" style="2" customWidth="1"/>
    <col min="797" max="854" width="3.625" style="2" customWidth="1"/>
    <col min="855" max="1024" width="9" style="2"/>
    <col min="1025" max="1025" width="3.625" style="2" customWidth="1"/>
    <col min="1026" max="1026" width="16.125" style="2" customWidth="1"/>
    <col min="1027" max="1027" width="13.75" style="2" customWidth="1"/>
    <col min="1028" max="1028" width="15.625" style="2" customWidth="1"/>
    <col min="1029" max="1029" width="18" style="2" customWidth="1"/>
    <col min="1030" max="1030" width="15.375" style="2" customWidth="1"/>
    <col min="1031" max="1031" width="12.75" style="2" customWidth="1"/>
    <col min="1032" max="1051" width="3.625" style="2" customWidth="1"/>
    <col min="1052" max="1052" width="5.25" style="2" customWidth="1"/>
    <col min="1053" max="1110" width="3.625" style="2" customWidth="1"/>
    <col min="1111" max="1280" width="9" style="2"/>
    <col min="1281" max="1281" width="3.625" style="2" customWidth="1"/>
    <col min="1282" max="1282" width="16.125" style="2" customWidth="1"/>
    <col min="1283" max="1283" width="13.75" style="2" customWidth="1"/>
    <col min="1284" max="1284" width="15.625" style="2" customWidth="1"/>
    <col min="1285" max="1285" width="18" style="2" customWidth="1"/>
    <col min="1286" max="1286" width="15.375" style="2" customWidth="1"/>
    <col min="1287" max="1287" width="12.75" style="2" customWidth="1"/>
    <col min="1288" max="1307" width="3.625" style="2" customWidth="1"/>
    <col min="1308" max="1308" width="5.25" style="2" customWidth="1"/>
    <col min="1309" max="1366" width="3.625" style="2" customWidth="1"/>
    <col min="1367" max="1536" width="9" style="2"/>
    <col min="1537" max="1537" width="3.625" style="2" customWidth="1"/>
    <col min="1538" max="1538" width="16.125" style="2" customWidth="1"/>
    <col min="1539" max="1539" width="13.75" style="2" customWidth="1"/>
    <col min="1540" max="1540" width="15.625" style="2" customWidth="1"/>
    <col min="1541" max="1541" width="18" style="2" customWidth="1"/>
    <col min="1542" max="1542" width="15.375" style="2" customWidth="1"/>
    <col min="1543" max="1543" width="12.75" style="2" customWidth="1"/>
    <col min="1544" max="1563" width="3.625" style="2" customWidth="1"/>
    <col min="1564" max="1564" width="5.25" style="2" customWidth="1"/>
    <col min="1565" max="1622" width="3.625" style="2" customWidth="1"/>
    <col min="1623" max="1792" width="9" style="2"/>
    <col min="1793" max="1793" width="3.625" style="2" customWidth="1"/>
    <col min="1794" max="1794" width="16.125" style="2" customWidth="1"/>
    <col min="1795" max="1795" width="13.75" style="2" customWidth="1"/>
    <col min="1796" max="1796" width="15.625" style="2" customWidth="1"/>
    <col min="1797" max="1797" width="18" style="2" customWidth="1"/>
    <col min="1798" max="1798" width="15.375" style="2" customWidth="1"/>
    <col min="1799" max="1799" width="12.75" style="2" customWidth="1"/>
    <col min="1800" max="1819" width="3.625" style="2" customWidth="1"/>
    <col min="1820" max="1820" width="5.25" style="2" customWidth="1"/>
    <col min="1821" max="1878" width="3.625" style="2" customWidth="1"/>
    <col min="1879" max="2048" width="9" style="2"/>
    <col min="2049" max="2049" width="3.625" style="2" customWidth="1"/>
    <col min="2050" max="2050" width="16.125" style="2" customWidth="1"/>
    <col min="2051" max="2051" width="13.75" style="2" customWidth="1"/>
    <col min="2052" max="2052" width="15.625" style="2" customWidth="1"/>
    <col min="2053" max="2053" width="18" style="2" customWidth="1"/>
    <col min="2054" max="2054" width="15.375" style="2" customWidth="1"/>
    <col min="2055" max="2055" width="12.75" style="2" customWidth="1"/>
    <col min="2056" max="2075" width="3.625" style="2" customWidth="1"/>
    <col min="2076" max="2076" width="5.25" style="2" customWidth="1"/>
    <col min="2077" max="2134" width="3.625" style="2" customWidth="1"/>
    <col min="2135" max="2304" width="9" style="2"/>
    <col min="2305" max="2305" width="3.625" style="2" customWidth="1"/>
    <col min="2306" max="2306" width="16.125" style="2" customWidth="1"/>
    <col min="2307" max="2307" width="13.75" style="2" customWidth="1"/>
    <col min="2308" max="2308" width="15.625" style="2" customWidth="1"/>
    <col min="2309" max="2309" width="18" style="2" customWidth="1"/>
    <col min="2310" max="2310" width="15.375" style="2" customWidth="1"/>
    <col min="2311" max="2311" width="12.75" style="2" customWidth="1"/>
    <col min="2312" max="2331" width="3.625" style="2" customWidth="1"/>
    <col min="2332" max="2332" width="5.25" style="2" customWidth="1"/>
    <col min="2333" max="2390" width="3.625" style="2" customWidth="1"/>
    <col min="2391" max="2560" width="9" style="2"/>
    <col min="2561" max="2561" width="3.625" style="2" customWidth="1"/>
    <col min="2562" max="2562" width="16.125" style="2" customWidth="1"/>
    <col min="2563" max="2563" width="13.75" style="2" customWidth="1"/>
    <col min="2564" max="2564" width="15.625" style="2" customWidth="1"/>
    <col min="2565" max="2565" width="18" style="2" customWidth="1"/>
    <col min="2566" max="2566" width="15.375" style="2" customWidth="1"/>
    <col min="2567" max="2567" width="12.75" style="2" customWidth="1"/>
    <col min="2568" max="2587" width="3.625" style="2" customWidth="1"/>
    <col min="2588" max="2588" width="5.25" style="2" customWidth="1"/>
    <col min="2589" max="2646" width="3.625" style="2" customWidth="1"/>
    <col min="2647" max="2816" width="9" style="2"/>
    <col min="2817" max="2817" width="3.625" style="2" customWidth="1"/>
    <col min="2818" max="2818" width="16.125" style="2" customWidth="1"/>
    <col min="2819" max="2819" width="13.75" style="2" customWidth="1"/>
    <col min="2820" max="2820" width="15.625" style="2" customWidth="1"/>
    <col min="2821" max="2821" width="18" style="2" customWidth="1"/>
    <col min="2822" max="2822" width="15.375" style="2" customWidth="1"/>
    <col min="2823" max="2823" width="12.75" style="2" customWidth="1"/>
    <col min="2824" max="2843" width="3.625" style="2" customWidth="1"/>
    <col min="2844" max="2844" width="5.25" style="2" customWidth="1"/>
    <col min="2845" max="2902" width="3.625" style="2" customWidth="1"/>
    <col min="2903" max="3072" width="9" style="2"/>
    <col min="3073" max="3073" width="3.625" style="2" customWidth="1"/>
    <col min="3074" max="3074" width="16.125" style="2" customWidth="1"/>
    <col min="3075" max="3075" width="13.75" style="2" customWidth="1"/>
    <col min="3076" max="3076" width="15.625" style="2" customWidth="1"/>
    <col min="3077" max="3077" width="18" style="2" customWidth="1"/>
    <col min="3078" max="3078" width="15.375" style="2" customWidth="1"/>
    <col min="3079" max="3079" width="12.75" style="2" customWidth="1"/>
    <col min="3080" max="3099" width="3.625" style="2" customWidth="1"/>
    <col min="3100" max="3100" width="5.25" style="2" customWidth="1"/>
    <col min="3101" max="3158" width="3.625" style="2" customWidth="1"/>
    <col min="3159" max="3328" width="9" style="2"/>
    <col min="3329" max="3329" width="3.625" style="2" customWidth="1"/>
    <col min="3330" max="3330" width="16.125" style="2" customWidth="1"/>
    <col min="3331" max="3331" width="13.75" style="2" customWidth="1"/>
    <col min="3332" max="3332" width="15.625" style="2" customWidth="1"/>
    <col min="3333" max="3333" width="18" style="2" customWidth="1"/>
    <col min="3334" max="3334" width="15.375" style="2" customWidth="1"/>
    <col min="3335" max="3335" width="12.75" style="2" customWidth="1"/>
    <col min="3336" max="3355" width="3.625" style="2" customWidth="1"/>
    <col min="3356" max="3356" width="5.25" style="2" customWidth="1"/>
    <col min="3357" max="3414" width="3.625" style="2" customWidth="1"/>
    <col min="3415" max="3584" width="9" style="2"/>
    <col min="3585" max="3585" width="3.625" style="2" customWidth="1"/>
    <col min="3586" max="3586" width="16.125" style="2" customWidth="1"/>
    <col min="3587" max="3587" width="13.75" style="2" customWidth="1"/>
    <col min="3588" max="3588" width="15.625" style="2" customWidth="1"/>
    <col min="3589" max="3589" width="18" style="2" customWidth="1"/>
    <col min="3590" max="3590" width="15.375" style="2" customWidth="1"/>
    <col min="3591" max="3591" width="12.75" style="2" customWidth="1"/>
    <col min="3592" max="3611" width="3.625" style="2" customWidth="1"/>
    <col min="3612" max="3612" width="5.25" style="2" customWidth="1"/>
    <col min="3613" max="3670" width="3.625" style="2" customWidth="1"/>
    <col min="3671" max="3840" width="9" style="2"/>
    <col min="3841" max="3841" width="3.625" style="2" customWidth="1"/>
    <col min="3842" max="3842" width="16.125" style="2" customWidth="1"/>
    <col min="3843" max="3843" width="13.75" style="2" customWidth="1"/>
    <col min="3844" max="3844" width="15.625" style="2" customWidth="1"/>
    <col min="3845" max="3845" width="18" style="2" customWidth="1"/>
    <col min="3846" max="3846" width="15.375" style="2" customWidth="1"/>
    <col min="3847" max="3847" width="12.75" style="2" customWidth="1"/>
    <col min="3848" max="3867" width="3.625" style="2" customWidth="1"/>
    <col min="3868" max="3868" width="5.25" style="2" customWidth="1"/>
    <col min="3869" max="3926" width="3.625" style="2" customWidth="1"/>
    <col min="3927" max="4096" width="9" style="2"/>
    <col min="4097" max="4097" width="3.625" style="2" customWidth="1"/>
    <col min="4098" max="4098" width="16.125" style="2" customWidth="1"/>
    <col min="4099" max="4099" width="13.75" style="2" customWidth="1"/>
    <col min="4100" max="4100" width="15.625" style="2" customWidth="1"/>
    <col min="4101" max="4101" width="18" style="2" customWidth="1"/>
    <col min="4102" max="4102" width="15.375" style="2" customWidth="1"/>
    <col min="4103" max="4103" width="12.75" style="2" customWidth="1"/>
    <col min="4104" max="4123" width="3.625" style="2" customWidth="1"/>
    <col min="4124" max="4124" width="5.25" style="2" customWidth="1"/>
    <col min="4125" max="4182" width="3.625" style="2" customWidth="1"/>
    <col min="4183" max="4352" width="9" style="2"/>
    <col min="4353" max="4353" width="3.625" style="2" customWidth="1"/>
    <col min="4354" max="4354" width="16.125" style="2" customWidth="1"/>
    <col min="4355" max="4355" width="13.75" style="2" customWidth="1"/>
    <col min="4356" max="4356" width="15.625" style="2" customWidth="1"/>
    <col min="4357" max="4357" width="18" style="2" customWidth="1"/>
    <col min="4358" max="4358" width="15.375" style="2" customWidth="1"/>
    <col min="4359" max="4359" width="12.75" style="2" customWidth="1"/>
    <col min="4360" max="4379" width="3.625" style="2" customWidth="1"/>
    <col min="4380" max="4380" width="5.25" style="2" customWidth="1"/>
    <col min="4381" max="4438" width="3.625" style="2" customWidth="1"/>
    <col min="4439" max="4608" width="9" style="2"/>
    <col min="4609" max="4609" width="3.625" style="2" customWidth="1"/>
    <col min="4610" max="4610" width="16.125" style="2" customWidth="1"/>
    <col min="4611" max="4611" width="13.75" style="2" customWidth="1"/>
    <col min="4612" max="4612" width="15.625" style="2" customWidth="1"/>
    <col min="4613" max="4613" width="18" style="2" customWidth="1"/>
    <col min="4614" max="4614" width="15.375" style="2" customWidth="1"/>
    <col min="4615" max="4615" width="12.75" style="2" customWidth="1"/>
    <col min="4616" max="4635" width="3.625" style="2" customWidth="1"/>
    <col min="4636" max="4636" width="5.25" style="2" customWidth="1"/>
    <col min="4637" max="4694" width="3.625" style="2" customWidth="1"/>
    <col min="4695" max="4864" width="9" style="2"/>
    <col min="4865" max="4865" width="3.625" style="2" customWidth="1"/>
    <col min="4866" max="4866" width="16.125" style="2" customWidth="1"/>
    <col min="4867" max="4867" width="13.75" style="2" customWidth="1"/>
    <col min="4868" max="4868" width="15.625" style="2" customWidth="1"/>
    <col min="4869" max="4869" width="18" style="2" customWidth="1"/>
    <col min="4870" max="4870" width="15.375" style="2" customWidth="1"/>
    <col min="4871" max="4871" width="12.75" style="2" customWidth="1"/>
    <col min="4872" max="4891" width="3.625" style="2" customWidth="1"/>
    <col min="4892" max="4892" width="5.25" style="2" customWidth="1"/>
    <col min="4893" max="4950" width="3.625" style="2" customWidth="1"/>
    <col min="4951" max="5120" width="9" style="2"/>
    <col min="5121" max="5121" width="3.625" style="2" customWidth="1"/>
    <col min="5122" max="5122" width="16.125" style="2" customWidth="1"/>
    <col min="5123" max="5123" width="13.75" style="2" customWidth="1"/>
    <col min="5124" max="5124" width="15.625" style="2" customWidth="1"/>
    <col min="5125" max="5125" width="18" style="2" customWidth="1"/>
    <col min="5126" max="5126" width="15.375" style="2" customWidth="1"/>
    <col min="5127" max="5127" width="12.75" style="2" customWidth="1"/>
    <col min="5128" max="5147" width="3.625" style="2" customWidth="1"/>
    <col min="5148" max="5148" width="5.25" style="2" customWidth="1"/>
    <col min="5149" max="5206" width="3.625" style="2" customWidth="1"/>
    <col min="5207" max="5376" width="9" style="2"/>
    <col min="5377" max="5377" width="3.625" style="2" customWidth="1"/>
    <col min="5378" max="5378" width="16.125" style="2" customWidth="1"/>
    <col min="5379" max="5379" width="13.75" style="2" customWidth="1"/>
    <col min="5380" max="5380" width="15.625" style="2" customWidth="1"/>
    <col min="5381" max="5381" width="18" style="2" customWidth="1"/>
    <col min="5382" max="5382" width="15.375" style="2" customWidth="1"/>
    <col min="5383" max="5383" width="12.75" style="2" customWidth="1"/>
    <col min="5384" max="5403" width="3.625" style="2" customWidth="1"/>
    <col min="5404" max="5404" width="5.25" style="2" customWidth="1"/>
    <col min="5405" max="5462" width="3.625" style="2" customWidth="1"/>
    <col min="5463" max="5632" width="9" style="2"/>
    <col min="5633" max="5633" width="3.625" style="2" customWidth="1"/>
    <col min="5634" max="5634" width="16.125" style="2" customWidth="1"/>
    <col min="5635" max="5635" width="13.75" style="2" customWidth="1"/>
    <col min="5636" max="5636" width="15.625" style="2" customWidth="1"/>
    <col min="5637" max="5637" width="18" style="2" customWidth="1"/>
    <col min="5638" max="5638" width="15.375" style="2" customWidth="1"/>
    <col min="5639" max="5639" width="12.75" style="2" customWidth="1"/>
    <col min="5640" max="5659" width="3.625" style="2" customWidth="1"/>
    <col min="5660" max="5660" width="5.25" style="2" customWidth="1"/>
    <col min="5661" max="5718" width="3.625" style="2" customWidth="1"/>
    <col min="5719" max="5888" width="9" style="2"/>
    <col min="5889" max="5889" width="3.625" style="2" customWidth="1"/>
    <col min="5890" max="5890" width="16.125" style="2" customWidth="1"/>
    <col min="5891" max="5891" width="13.75" style="2" customWidth="1"/>
    <col min="5892" max="5892" width="15.625" style="2" customWidth="1"/>
    <col min="5893" max="5893" width="18" style="2" customWidth="1"/>
    <col min="5894" max="5894" width="15.375" style="2" customWidth="1"/>
    <col min="5895" max="5895" width="12.75" style="2" customWidth="1"/>
    <col min="5896" max="5915" width="3.625" style="2" customWidth="1"/>
    <col min="5916" max="5916" width="5.25" style="2" customWidth="1"/>
    <col min="5917" max="5974" width="3.625" style="2" customWidth="1"/>
    <col min="5975" max="6144" width="9" style="2"/>
    <col min="6145" max="6145" width="3.625" style="2" customWidth="1"/>
    <col min="6146" max="6146" width="16.125" style="2" customWidth="1"/>
    <col min="6147" max="6147" width="13.75" style="2" customWidth="1"/>
    <col min="6148" max="6148" width="15.625" style="2" customWidth="1"/>
    <col min="6149" max="6149" width="18" style="2" customWidth="1"/>
    <col min="6150" max="6150" width="15.375" style="2" customWidth="1"/>
    <col min="6151" max="6151" width="12.75" style="2" customWidth="1"/>
    <col min="6152" max="6171" width="3.625" style="2" customWidth="1"/>
    <col min="6172" max="6172" width="5.25" style="2" customWidth="1"/>
    <col min="6173" max="6230" width="3.625" style="2" customWidth="1"/>
    <col min="6231" max="6400" width="9" style="2"/>
    <col min="6401" max="6401" width="3.625" style="2" customWidth="1"/>
    <col min="6402" max="6402" width="16.125" style="2" customWidth="1"/>
    <col min="6403" max="6403" width="13.75" style="2" customWidth="1"/>
    <col min="6404" max="6404" width="15.625" style="2" customWidth="1"/>
    <col min="6405" max="6405" width="18" style="2" customWidth="1"/>
    <col min="6406" max="6406" width="15.375" style="2" customWidth="1"/>
    <col min="6407" max="6407" width="12.75" style="2" customWidth="1"/>
    <col min="6408" max="6427" width="3.625" style="2" customWidth="1"/>
    <col min="6428" max="6428" width="5.25" style="2" customWidth="1"/>
    <col min="6429" max="6486" width="3.625" style="2" customWidth="1"/>
    <col min="6487" max="6656" width="9" style="2"/>
    <col min="6657" max="6657" width="3.625" style="2" customWidth="1"/>
    <col min="6658" max="6658" width="16.125" style="2" customWidth="1"/>
    <col min="6659" max="6659" width="13.75" style="2" customWidth="1"/>
    <col min="6660" max="6660" width="15.625" style="2" customWidth="1"/>
    <col min="6661" max="6661" width="18" style="2" customWidth="1"/>
    <col min="6662" max="6662" width="15.375" style="2" customWidth="1"/>
    <col min="6663" max="6663" width="12.75" style="2" customWidth="1"/>
    <col min="6664" max="6683" width="3.625" style="2" customWidth="1"/>
    <col min="6684" max="6684" width="5.25" style="2" customWidth="1"/>
    <col min="6685" max="6742" width="3.625" style="2" customWidth="1"/>
    <col min="6743" max="6912" width="9" style="2"/>
    <col min="6913" max="6913" width="3.625" style="2" customWidth="1"/>
    <col min="6914" max="6914" width="16.125" style="2" customWidth="1"/>
    <col min="6915" max="6915" width="13.75" style="2" customWidth="1"/>
    <col min="6916" max="6916" width="15.625" style="2" customWidth="1"/>
    <col min="6917" max="6917" width="18" style="2" customWidth="1"/>
    <col min="6918" max="6918" width="15.375" style="2" customWidth="1"/>
    <col min="6919" max="6919" width="12.75" style="2" customWidth="1"/>
    <col min="6920" max="6939" width="3.625" style="2" customWidth="1"/>
    <col min="6940" max="6940" width="5.25" style="2" customWidth="1"/>
    <col min="6941" max="6998" width="3.625" style="2" customWidth="1"/>
    <col min="6999" max="7168" width="9" style="2"/>
    <col min="7169" max="7169" width="3.625" style="2" customWidth="1"/>
    <col min="7170" max="7170" width="16.125" style="2" customWidth="1"/>
    <col min="7171" max="7171" width="13.75" style="2" customWidth="1"/>
    <col min="7172" max="7172" width="15.625" style="2" customWidth="1"/>
    <col min="7173" max="7173" width="18" style="2" customWidth="1"/>
    <col min="7174" max="7174" width="15.375" style="2" customWidth="1"/>
    <col min="7175" max="7175" width="12.75" style="2" customWidth="1"/>
    <col min="7176" max="7195" width="3.625" style="2" customWidth="1"/>
    <col min="7196" max="7196" width="5.25" style="2" customWidth="1"/>
    <col min="7197" max="7254" width="3.625" style="2" customWidth="1"/>
    <col min="7255" max="7424" width="9" style="2"/>
    <col min="7425" max="7425" width="3.625" style="2" customWidth="1"/>
    <col min="7426" max="7426" width="16.125" style="2" customWidth="1"/>
    <col min="7427" max="7427" width="13.75" style="2" customWidth="1"/>
    <col min="7428" max="7428" width="15.625" style="2" customWidth="1"/>
    <col min="7429" max="7429" width="18" style="2" customWidth="1"/>
    <col min="7430" max="7430" width="15.375" style="2" customWidth="1"/>
    <col min="7431" max="7431" width="12.75" style="2" customWidth="1"/>
    <col min="7432" max="7451" width="3.625" style="2" customWidth="1"/>
    <col min="7452" max="7452" width="5.25" style="2" customWidth="1"/>
    <col min="7453" max="7510" width="3.625" style="2" customWidth="1"/>
    <col min="7511" max="7680" width="9" style="2"/>
    <col min="7681" max="7681" width="3.625" style="2" customWidth="1"/>
    <col min="7682" max="7682" width="16.125" style="2" customWidth="1"/>
    <col min="7683" max="7683" width="13.75" style="2" customWidth="1"/>
    <col min="7684" max="7684" width="15.625" style="2" customWidth="1"/>
    <col min="7685" max="7685" width="18" style="2" customWidth="1"/>
    <col min="7686" max="7686" width="15.375" style="2" customWidth="1"/>
    <col min="7687" max="7687" width="12.75" style="2" customWidth="1"/>
    <col min="7688" max="7707" width="3.625" style="2" customWidth="1"/>
    <col min="7708" max="7708" width="5.25" style="2" customWidth="1"/>
    <col min="7709" max="7766" width="3.625" style="2" customWidth="1"/>
    <col min="7767" max="7936" width="9" style="2"/>
    <col min="7937" max="7937" width="3.625" style="2" customWidth="1"/>
    <col min="7938" max="7938" width="16.125" style="2" customWidth="1"/>
    <col min="7939" max="7939" width="13.75" style="2" customWidth="1"/>
    <col min="7940" max="7940" width="15.625" style="2" customWidth="1"/>
    <col min="7941" max="7941" width="18" style="2" customWidth="1"/>
    <col min="7942" max="7942" width="15.375" style="2" customWidth="1"/>
    <col min="7943" max="7943" width="12.75" style="2" customWidth="1"/>
    <col min="7944" max="7963" width="3.625" style="2" customWidth="1"/>
    <col min="7964" max="7964" width="5.25" style="2" customWidth="1"/>
    <col min="7965" max="8022" width="3.625" style="2" customWidth="1"/>
    <col min="8023" max="8192" width="9" style="2"/>
    <col min="8193" max="8193" width="3.625" style="2" customWidth="1"/>
    <col min="8194" max="8194" width="16.125" style="2" customWidth="1"/>
    <col min="8195" max="8195" width="13.75" style="2" customWidth="1"/>
    <col min="8196" max="8196" width="15.625" style="2" customWidth="1"/>
    <col min="8197" max="8197" width="18" style="2" customWidth="1"/>
    <col min="8198" max="8198" width="15.375" style="2" customWidth="1"/>
    <col min="8199" max="8199" width="12.75" style="2" customWidth="1"/>
    <col min="8200" max="8219" width="3.625" style="2" customWidth="1"/>
    <col min="8220" max="8220" width="5.25" style="2" customWidth="1"/>
    <col min="8221" max="8278" width="3.625" style="2" customWidth="1"/>
    <col min="8279" max="8448" width="9" style="2"/>
    <col min="8449" max="8449" width="3.625" style="2" customWidth="1"/>
    <col min="8450" max="8450" width="16.125" style="2" customWidth="1"/>
    <col min="8451" max="8451" width="13.75" style="2" customWidth="1"/>
    <col min="8452" max="8452" width="15.625" style="2" customWidth="1"/>
    <col min="8453" max="8453" width="18" style="2" customWidth="1"/>
    <col min="8454" max="8454" width="15.375" style="2" customWidth="1"/>
    <col min="8455" max="8455" width="12.75" style="2" customWidth="1"/>
    <col min="8456" max="8475" width="3.625" style="2" customWidth="1"/>
    <col min="8476" max="8476" width="5.25" style="2" customWidth="1"/>
    <col min="8477" max="8534" width="3.625" style="2" customWidth="1"/>
    <col min="8535" max="8704" width="9" style="2"/>
    <col min="8705" max="8705" width="3.625" style="2" customWidth="1"/>
    <col min="8706" max="8706" width="16.125" style="2" customWidth="1"/>
    <col min="8707" max="8707" width="13.75" style="2" customWidth="1"/>
    <col min="8708" max="8708" width="15.625" style="2" customWidth="1"/>
    <col min="8709" max="8709" width="18" style="2" customWidth="1"/>
    <col min="8710" max="8710" width="15.375" style="2" customWidth="1"/>
    <col min="8711" max="8711" width="12.75" style="2" customWidth="1"/>
    <col min="8712" max="8731" width="3.625" style="2" customWidth="1"/>
    <col min="8732" max="8732" width="5.25" style="2" customWidth="1"/>
    <col min="8733" max="8790" width="3.625" style="2" customWidth="1"/>
    <col min="8791" max="8960" width="9" style="2"/>
    <col min="8961" max="8961" width="3.625" style="2" customWidth="1"/>
    <col min="8962" max="8962" width="16.125" style="2" customWidth="1"/>
    <col min="8963" max="8963" width="13.75" style="2" customWidth="1"/>
    <col min="8964" max="8964" width="15.625" style="2" customWidth="1"/>
    <col min="8965" max="8965" width="18" style="2" customWidth="1"/>
    <col min="8966" max="8966" width="15.375" style="2" customWidth="1"/>
    <col min="8967" max="8967" width="12.75" style="2" customWidth="1"/>
    <col min="8968" max="8987" width="3.625" style="2" customWidth="1"/>
    <col min="8988" max="8988" width="5.25" style="2" customWidth="1"/>
    <col min="8989" max="9046" width="3.625" style="2" customWidth="1"/>
    <col min="9047" max="9216" width="9" style="2"/>
    <col min="9217" max="9217" width="3.625" style="2" customWidth="1"/>
    <col min="9218" max="9218" width="16.125" style="2" customWidth="1"/>
    <col min="9219" max="9219" width="13.75" style="2" customWidth="1"/>
    <col min="9220" max="9220" width="15.625" style="2" customWidth="1"/>
    <col min="9221" max="9221" width="18" style="2" customWidth="1"/>
    <col min="9222" max="9222" width="15.375" style="2" customWidth="1"/>
    <col min="9223" max="9223" width="12.75" style="2" customWidth="1"/>
    <col min="9224" max="9243" width="3.625" style="2" customWidth="1"/>
    <col min="9244" max="9244" width="5.25" style="2" customWidth="1"/>
    <col min="9245" max="9302" width="3.625" style="2" customWidth="1"/>
    <col min="9303" max="9472" width="9" style="2"/>
    <col min="9473" max="9473" width="3.625" style="2" customWidth="1"/>
    <col min="9474" max="9474" width="16.125" style="2" customWidth="1"/>
    <col min="9475" max="9475" width="13.75" style="2" customWidth="1"/>
    <col min="9476" max="9476" width="15.625" style="2" customWidth="1"/>
    <col min="9477" max="9477" width="18" style="2" customWidth="1"/>
    <col min="9478" max="9478" width="15.375" style="2" customWidth="1"/>
    <col min="9479" max="9479" width="12.75" style="2" customWidth="1"/>
    <col min="9480" max="9499" width="3.625" style="2" customWidth="1"/>
    <col min="9500" max="9500" width="5.25" style="2" customWidth="1"/>
    <col min="9501" max="9558" width="3.625" style="2" customWidth="1"/>
    <col min="9559" max="9728" width="9" style="2"/>
    <col min="9729" max="9729" width="3.625" style="2" customWidth="1"/>
    <col min="9730" max="9730" width="16.125" style="2" customWidth="1"/>
    <col min="9731" max="9731" width="13.75" style="2" customWidth="1"/>
    <col min="9732" max="9732" width="15.625" style="2" customWidth="1"/>
    <col min="9733" max="9733" width="18" style="2" customWidth="1"/>
    <col min="9734" max="9734" width="15.375" style="2" customWidth="1"/>
    <col min="9735" max="9735" width="12.75" style="2" customWidth="1"/>
    <col min="9736" max="9755" width="3.625" style="2" customWidth="1"/>
    <col min="9756" max="9756" width="5.25" style="2" customWidth="1"/>
    <col min="9757" max="9814" width="3.625" style="2" customWidth="1"/>
    <col min="9815" max="9984" width="9" style="2"/>
    <col min="9985" max="9985" width="3.625" style="2" customWidth="1"/>
    <col min="9986" max="9986" width="16.125" style="2" customWidth="1"/>
    <col min="9987" max="9987" width="13.75" style="2" customWidth="1"/>
    <col min="9988" max="9988" width="15.625" style="2" customWidth="1"/>
    <col min="9989" max="9989" width="18" style="2" customWidth="1"/>
    <col min="9990" max="9990" width="15.375" style="2" customWidth="1"/>
    <col min="9991" max="9991" width="12.75" style="2" customWidth="1"/>
    <col min="9992" max="10011" width="3.625" style="2" customWidth="1"/>
    <col min="10012" max="10012" width="5.25" style="2" customWidth="1"/>
    <col min="10013" max="10070" width="3.625" style="2" customWidth="1"/>
    <col min="10071" max="10240" width="9" style="2"/>
    <col min="10241" max="10241" width="3.625" style="2" customWidth="1"/>
    <col min="10242" max="10242" width="16.125" style="2" customWidth="1"/>
    <col min="10243" max="10243" width="13.75" style="2" customWidth="1"/>
    <col min="10244" max="10244" width="15.625" style="2" customWidth="1"/>
    <col min="10245" max="10245" width="18" style="2" customWidth="1"/>
    <col min="10246" max="10246" width="15.375" style="2" customWidth="1"/>
    <col min="10247" max="10247" width="12.75" style="2" customWidth="1"/>
    <col min="10248" max="10267" width="3.625" style="2" customWidth="1"/>
    <col min="10268" max="10268" width="5.25" style="2" customWidth="1"/>
    <col min="10269" max="10326" width="3.625" style="2" customWidth="1"/>
    <col min="10327" max="10496" width="9" style="2"/>
    <col min="10497" max="10497" width="3.625" style="2" customWidth="1"/>
    <col min="10498" max="10498" width="16.125" style="2" customWidth="1"/>
    <col min="10499" max="10499" width="13.75" style="2" customWidth="1"/>
    <col min="10500" max="10500" width="15.625" style="2" customWidth="1"/>
    <col min="10501" max="10501" width="18" style="2" customWidth="1"/>
    <col min="10502" max="10502" width="15.375" style="2" customWidth="1"/>
    <col min="10503" max="10503" width="12.75" style="2" customWidth="1"/>
    <col min="10504" max="10523" width="3.625" style="2" customWidth="1"/>
    <col min="10524" max="10524" width="5.25" style="2" customWidth="1"/>
    <col min="10525" max="10582" width="3.625" style="2" customWidth="1"/>
    <col min="10583" max="10752" width="9" style="2"/>
    <col min="10753" max="10753" width="3.625" style="2" customWidth="1"/>
    <col min="10754" max="10754" width="16.125" style="2" customWidth="1"/>
    <col min="10755" max="10755" width="13.75" style="2" customWidth="1"/>
    <col min="10756" max="10756" width="15.625" style="2" customWidth="1"/>
    <col min="10757" max="10757" width="18" style="2" customWidth="1"/>
    <col min="10758" max="10758" width="15.375" style="2" customWidth="1"/>
    <col min="10759" max="10759" width="12.75" style="2" customWidth="1"/>
    <col min="10760" max="10779" width="3.625" style="2" customWidth="1"/>
    <col min="10780" max="10780" width="5.25" style="2" customWidth="1"/>
    <col min="10781" max="10838" width="3.625" style="2" customWidth="1"/>
    <col min="10839" max="11008" width="9" style="2"/>
    <col min="11009" max="11009" width="3.625" style="2" customWidth="1"/>
    <col min="11010" max="11010" width="16.125" style="2" customWidth="1"/>
    <col min="11011" max="11011" width="13.75" style="2" customWidth="1"/>
    <col min="11012" max="11012" width="15.625" style="2" customWidth="1"/>
    <col min="11013" max="11013" width="18" style="2" customWidth="1"/>
    <col min="11014" max="11014" width="15.375" style="2" customWidth="1"/>
    <col min="11015" max="11015" width="12.75" style="2" customWidth="1"/>
    <col min="11016" max="11035" width="3.625" style="2" customWidth="1"/>
    <col min="11036" max="11036" width="5.25" style="2" customWidth="1"/>
    <col min="11037" max="11094" width="3.625" style="2" customWidth="1"/>
    <col min="11095" max="11264" width="9" style="2"/>
    <col min="11265" max="11265" width="3.625" style="2" customWidth="1"/>
    <col min="11266" max="11266" width="16.125" style="2" customWidth="1"/>
    <col min="11267" max="11267" width="13.75" style="2" customWidth="1"/>
    <col min="11268" max="11268" width="15.625" style="2" customWidth="1"/>
    <col min="11269" max="11269" width="18" style="2" customWidth="1"/>
    <col min="11270" max="11270" width="15.375" style="2" customWidth="1"/>
    <col min="11271" max="11271" width="12.75" style="2" customWidth="1"/>
    <col min="11272" max="11291" width="3.625" style="2" customWidth="1"/>
    <col min="11292" max="11292" width="5.25" style="2" customWidth="1"/>
    <col min="11293" max="11350" width="3.625" style="2" customWidth="1"/>
    <col min="11351" max="11520" width="9" style="2"/>
    <col min="11521" max="11521" width="3.625" style="2" customWidth="1"/>
    <col min="11522" max="11522" width="16.125" style="2" customWidth="1"/>
    <col min="11523" max="11523" width="13.75" style="2" customWidth="1"/>
    <col min="11524" max="11524" width="15.625" style="2" customWidth="1"/>
    <col min="11525" max="11525" width="18" style="2" customWidth="1"/>
    <col min="11526" max="11526" width="15.375" style="2" customWidth="1"/>
    <col min="11527" max="11527" width="12.75" style="2" customWidth="1"/>
    <col min="11528" max="11547" width="3.625" style="2" customWidth="1"/>
    <col min="11548" max="11548" width="5.25" style="2" customWidth="1"/>
    <col min="11549" max="11606" width="3.625" style="2" customWidth="1"/>
    <col min="11607" max="11776" width="9" style="2"/>
    <col min="11777" max="11777" width="3.625" style="2" customWidth="1"/>
    <col min="11778" max="11778" width="16.125" style="2" customWidth="1"/>
    <col min="11779" max="11779" width="13.75" style="2" customWidth="1"/>
    <col min="11780" max="11780" width="15.625" style="2" customWidth="1"/>
    <col min="11781" max="11781" width="18" style="2" customWidth="1"/>
    <col min="11782" max="11782" width="15.375" style="2" customWidth="1"/>
    <col min="11783" max="11783" width="12.75" style="2" customWidth="1"/>
    <col min="11784" max="11803" width="3.625" style="2" customWidth="1"/>
    <col min="11804" max="11804" width="5.25" style="2" customWidth="1"/>
    <col min="11805" max="11862" width="3.625" style="2" customWidth="1"/>
    <col min="11863" max="12032" width="9" style="2"/>
    <col min="12033" max="12033" width="3.625" style="2" customWidth="1"/>
    <col min="12034" max="12034" width="16.125" style="2" customWidth="1"/>
    <col min="12035" max="12035" width="13.75" style="2" customWidth="1"/>
    <col min="12036" max="12036" width="15.625" style="2" customWidth="1"/>
    <col min="12037" max="12037" width="18" style="2" customWidth="1"/>
    <col min="12038" max="12038" width="15.375" style="2" customWidth="1"/>
    <col min="12039" max="12039" width="12.75" style="2" customWidth="1"/>
    <col min="12040" max="12059" width="3.625" style="2" customWidth="1"/>
    <col min="12060" max="12060" width="5.25" style="2" customWidth="1"/>
    <col min="12061" max="12118" width="3.625" style="2" customWidth="1"/>
    <col min="12119" max="12288" width="9" style="2"/>
    <col min="12289" max="12289" width="3.625" style="2" customWidth="1"/>
    <col min="12290" max="12290" width="16.125" style="2" customWidth="1"/>
    <col min="12291" max="12291" width="13.75" style="2" customWidth="1"/>
    <col min="12292" max="12292" width="15.625" style="2" customWidth="1"/>
    <col min="12293" max="12293" width="18" style="2" customWidth="1"/>
    <col min="12294" max="12294" width="15.375" style="2" customWidth="1"/>
    <col min="12295" max="12295" width="12.75" style="2" customWidth="1"/>
    <col min="12296" max="12315" width="3.625" style="2" customWidth="1"/>
    <col min="12316" max="12316" width="5.25" style="2" customWidth="1"/>
    <col min="12317" max="12374" width="3.625" style="2" customWidth="1"/>
    <col min="12375" max="12544" width="9" style="2"/>
    <col min="12545" max="12545" width="3.625" style="2" customWidth="1"/>
    <col min="12546" max="12546" width="16.125" style="2" customWidth="1"/>
    <col min="12547" max="12547" width="13.75" style="2" customWidth="1"/>
    <col min="12548" max="12548" width="15.625" style="2" customWidth="1"/>
    <col min="12549" max="12549" width="18" style="2" customWidth="1"/>
    <col min="12550" max="12550" width="15.375" style="2" customWidth="1"/>
    <col min="12551" max="12551" width="12.75" style="2" customWidth="1"/>
    <col min="12552" max="12571" width="3.625" style="2" customWidth="1"/>
    <col min="12572" max="12572" width="5.25" style="2" customWidth="1"/>
    <col min="12573" max="12630" width="3.625" style="2" customWidth="1"/>
    <col min="12631" max="12800" width="9" style="2"/>
    <col min="12801" max="12801" width="3.625" style="2" customWidth="1"/>
    <col min="12802" max="12802" width="16.125" style="2" customWidth="1"/>
    <col min="12803" max="12803" width="13.75" style="2" customWidth="1"/>
    <col min="12804" max="12804" width="15.625" style="2" customWidth="1"/>
    <col min="12805" max="12805" width="18" style="2" customWidth="1"/>
    <col min="12806" max="12806" width="15.375" style="2" customWidth="1"/>
    <col min="12807" max="12807" width="12.75" style="2" customWidth="1"/>
    <col min="12808" max="12827" width="3.625" style="2" customWidth="1"/>
    <col min="12828" max="12828" width="5.25" style="2" customWidth="1"/>
    <col min="12829" max="12886" width="3.625" style="2" customWidth="1"/>
    <col min="12887" max="13056" width="9" style="2"/>
    <col min="13057" max="13057" width="3.625" style="2" customWidth="1"/>
    <col min="13058" max="13058" width="16.125" style="2" customWidth="1"/>
    <col min="13059" max="13059" width="13.75" style="2" customWidth="1"/>
    <col min="13060" max="13060" width="15.625" style="2" customWidth="1"/>
    <col min="13061" max="13061" width="18" style="2" customWidth="1"/>
    <col min="13062" max="13062" width="15.375" style="2" customWidth="1"/>
    <col min="13063" max="13063" width="12.75" style="2" customWidth="1"/>
    <col min="13064" max="13083" width="3.625" style="2" customWidth="1"/>
    <col min="13084" max="13084" width="5.25" style="2" customWidth="1"/>
    <col min="13085" max="13142" width="3.625" style="2" customWidth="1"/>
    <col min="13143" max="13312" width="9" style="2"/>
    <col min="13313" max="13313" width="3.625" style="2" customWidth="1"/>
    <col min="13314" max="13314" width="16.125" style="2" customWidth="1"/>
    <col min="13315" max="13315" width="13.75" style="2" customWidth="1"/>
    <col min="13316" max="13316" width="15.625" style="2" customWidth="1"/>
    <col min="13317" max="13317" width="18" style="2" customWidth="1"/>
    <col min="13318" max="13318" width="15.375" style="2" customWidth="1"/>
    <col min="13319" max="13319" width="12.75" style="2" customWidth="1"/>
    <col min="13320" max="13339" width="3.625" style="2" customWidth="1"/>
    <col min="13340" max="13340" width="5.25" style="2" customWidth="1"/>
    <col min="13341" max="13398" width="3.625" style="2" customWidth="1"/>
    <col min="13399" max="13568" width="9" style="2"/>
    <col min="13569" max="13569" width="3.625" style="2" customWidth="1"/>
    <col min="13570" max="13570" width="16.125" style="2" customWidth="1"/>
    <col min="13571" max="13571" width="13.75" style="2" customWidth="1"/>
    <col min="13572" max="13572" width="15.625" style="2" customWidth="1"/>
    <col min="13573" max="13573" width="18" style="2" customWidth="1"/>
    <col min="13574" max="13574" width="15.375" style="2" customWidth="1"/>
    <col min="13575" max="13575" width="12.75" style="2" customWidth="1"/>
    <col min="13576" max="13595" width="3.625" style="2" customWidth="1"/>
    <col min="13596" max="13596" width="5.25" style="2" customWidth="1"/>
    <col min="13597" max="13654" width="3.625" style="2" customWidth="1"/>
    <col min="13655" max="13824" width="9" style="2"/>
    <col min="13825" max="13825" width="3.625" style="2" customWidth="1"/>
    <col min="13826" max="13826" width="16.125" style="2" customWidth="1"/>
    <col min="13827" max="13827" width="13.75" style="2" customWidth="1"/>
    <col min="13828" max="13828" width="15.625" style="2" customWidth="1"/>
    <col min="13829" max="13829" width="18" style="2" customWidth="1"/>
    <col min="13830" max="13830" width="15.375" style="2" customWidth="1"/>
    <col min="13831" max="13831" width="12.75" style="2" customWidth="1"/>
    <col min="13832" max="13851" width="3.625" style="2" customWidth="1"/>
    <col min="13852" max="13852" width="5.25" style="2" customWidth="1"/>
    <col min="13853" max="13910" width="3.625" style="2" customWidth="1"/>
    <col min="13911" max="14080" width="9" style="2"/>
    <col min="14081" max="14081" width="3.625" style="2" customWidth="1"/>
    <col min="14082" max="14082" width="16.125" style="2" customWidth="1"/>
    <col min="14083" max="14083" width="13.75" style="2" customWidth="1"/>
    <col min="14084" max="14084" width="15.625" style="2" customWidth="1"/>
    <col min="14085" max="14085" width="18" style="2" customWidth="1"/>
    <col min="14086" max="14086" width="15.375" style="2" customWidth="1"/>
    <col min="14087" max="14087" width="12.75" style="2" customWidth="1"/>
    <col min="14088" max="14107" width="3.625" style="2" customWidth="1"/>
    <col min="14108" max="14108" width="5.25" style="2" customWidth="1"/>
    <col min="14109" max="14166" width="3.625" style="2" customWidth="1"/>
    <col min="14167" max="14336" width="9" style="2"/>
    <col min="14337" max="14337" width="3.625" style="2" customWidth="1"/>
    <col min="14338" max="14338" width="16.125" style="2" customWidth="1"/>
    <col min="14339" max="14339" width="13.75" style="2" customWidth="1"/>
    <col min="14340" max="14340" width="15.625" style="2" customWidth="1"/>
    <col min="14341" max="14341" width="18" style="2" customWidth="1"/>
    <col min="14342" max="14342" width="15.375" style="2" customWidth="1"/>
    <col min="14343" max="14343" width="12.75" style="2" customWidth="1"/>
    <col min="14344" max="14363" width="3.625" style="2" customWidth="1"/>
    <col min="14364" max="14364" width="5.25" style="2" customWidth="1"/>
    <col min="14365" max="14422" width="3.625" style="2" customWidth="1"/>
    <col min="14423" max="14592" width="9" style="2"/>
    <col min="14593" max="14593" width="3.625" style="2" customWidth="1"/>
    <col min="14594" max="14594" width="16.125" style="2" customWidth="1"/>
    <col min="14595" max="14595" width="13.75" style="2" customWidth="1"/>
    <col min="14596" max="14596" width="15.625" style="2" customWidth="1"/>
    <col min="14597" max="14597" width="18" style="2" customWidth="1"/>
    <col min="14598" max="14598" width="15.375" style="2" customWidth="1"/>
    <col min="14599" max="14599" width="12.75" style="2" customWidth="1"/>
    <col min="14600" max="14619" width="3.625" style="2" customWidth="1"/>
    <col min="14620" max="14620" width="5.25" style="2" customWidth="1"/>
    <col min="14621" max="14678" width="3.625" style="2" customWidth="1"/>
    <col min="14679" max="14848" width="9" style="2"/>
    <col min="14849" max="14849" width="3.625" style="2" customWidth="1"/>
    <col min="14850" max="14850" width="16.125" style="2" customWidth="1"/>
    <col min="14851" max="14851" width="13.75" style="2" customWidth="1"/>
    <col min="14852" max="14852" width="15.625" style="2" customWidth="1"/>
    <col min="14853" max="14853" width="18" style="2" customWidth="1"/>
    <col min="14854" max="14854" width="15.375" style="2" customWidth="1"/>
    <col min="14855" max="14855" width="12.75" style="2" customWidth="1"/>
    <col min="14856" max="14875" width="3.625" style="2" customWidth="1"/>
    <col min="14876" max="14876" width="5.25" style="2" customWidth="1"/>
    <col min="14877" max="14934" width="3.625" style="2" customWidth="1"/>
    <col min="14935" max="15104" width="9" style="2"/>
    <col min="15105" max="15105" width="3.625" style="2" customWidth="1"/>
    <col min="15106" max="15106" width="16.125" style="2" customWidth="1"/>
    <col min="15107" max="15107" width="13.75" style="2" customWidth="1"/>
    <col min="15108" max="15108" width="15.625" style="2" customWidth="1"/>
    <col min="15109" max="15109" width="18" style="2" customWidth="1"/>
    <col min="15110" max="15110" width="15.375" style="2" customWidth="1"/>
    <col min="15111" max="15111" width="12.75" style="2" customWidth="1"/>
    <col min="15112" max="15131" width="3.625" style="2" customWidth="1"/>
    <col min="15132" max="15132" width="5.25" style="2" customWidth="1"/>
    <col min="15133" max="15190" width="3.625" style="2" customWidth="1"/>
    <col min="15191" max="15360" width="9" style="2"/>
    <col min="15361" max="15361" width="3.625" style="2" customWidth="1"/>
    <col min="15362" max="15362" width="16.125" style="2" customWidth="1"/>
    <col min="15363" max="15363" width="13.75" style="2" customWidth="1"/>
    <col min="15364" max="15364" width="15.625" style="2" customWidth="1"/>
    <col min="15365" max="15365" width="18" style="2" customWidth="1"/>
    <col min="15366" max="15366" width="15.375" style="2" customWidth="1"/>
    <col min="15367" max="15367" width="12.75" style="2" customWidth="1"/>
    <col min="15368" max="15387" width="3.625" style="2" customWidth="1"/>
    <col min="15388" max="15388" width="5.25" style="2" customWidth="1"/>
    <col min="15389" max="15446" width="3.625" style="2" customWidth="1"/>
    <col min="15447" max="15616" width="9" style="2"/>
    <col min="15617" max="15617" width="3.625" style="2" customWidth="1"/>
    <col min="15618" max="15618" width="16.125" style="2" customWidth="1"/>
    <col min="15619" max="15619" width="13.75" style="2" customWidth="1"/>
    <col min="15620" max="15620" width="15.625" style="2" customWidth="1"/>
    <col min="15621" max="15621" width="18" style="2" customWidth="1"/>
    <col min="15622" max="15622" width="15.375" style="2" customWidth="1"/>
    <col min="15623" max="15623" width="12.75" style="2" customWidth="1"/>
    <col min="15624" max="15643" width="3.625" style="2" customWidth="1"/>
    <col min="15644" max="15644" width="5.25" style="2" customWidth="1"/>
    <col min="15645" max="15702" width="3.625" style="2" customWidth="1"/>
    <col min="15703" max="15872" width="9" style="2"/>
    <col min="15873" max="15873" width="3.625" style="2" customWidth="1"/>
    <col min="15874" max="15874" width="16.125" style="2" customWidth="1"/>
    <col min="15875" max="15875" width="13.75" style="2" customWidth="1"/>
    <col min="15876" max="15876" width="15.625" style="2" customWidth="1"/>
    <col min="15877" max="15877" width="18" style="2" customWidth="1"/>
    <col min="15878" max="15878" width="15.375" style="2" customWidth="1"/>
    <col min="15879" max="15879" width="12.75" style="2" customWidth="1"/>
    <col min="15880" max="15899" width="3.625" style="2" customWidth="1"/>
    <col min="15900" max="15900" width="5.25" style="2" customWidth="1"/>
    <col min="15901" max="15958" width="3.625" style="2" customWidth="1"/>
    <col min="15959" max="16128" width="9" style="2"/>
    <col min="16129" max="16129" width="3.625" style="2" customWidth="1"/>
    <col min="16130" max="16130" width="16.125" style="2" customWidth="1"/>
    <col min="16131" max="16131" width="13.75" style="2" customWidth="1"/>
    <col min="16132" max="16132" width="15.625" style="2" customWidth="1"/>
    <col min="16133" max="16133" width="18" style="2" customWidth="1"/>
    <col min="16134" max="16134" width="15.375" style="2" customWidth="1"/>
    <col min="16135" max="16135" width="12.75" style="2" customWidth="1"/>
    <col min="16136" max="16155" width="3.625" style="2" customWidth="1"/>
    <col min="16156" max="16156" width="5.25" style="2" customWidth="1"/>
    <col min="16157" max="16214" width="3.625" style="2" customWidth="1"/>
    <col min="16215" max="16384" width="9" style="2"/>
  </cols>
  <sheetData>
    <row r="2" spans="1:7" ht="23.25" customHeight="1">
      <c r="A2" s="187" t="s">
        <v>207</v>
      </c>
      <c r="B2" s="187"/>
      <c r="C2" s="187"/>
      <c r="D2" s="187"/>
      <c r="E2" s="187"/>
      <c r="F2" s="187"/>
      <c r="G2" s="187"/>
    </row>
    <row r="3" spans="1:7" ht="18" customHeight="1">
      <c r="A3" s="188" t="s">
        <v>208</v>
      </c>
      <c r="B3" s="188"/>
      <c r="C3" s="188"/>
      <c r="D3" s="188"/>
      <c r="E3" s="188"/>
      <c r="F3" s="188"/>
      <c r="G3" s="188"/>
    </row>
    <row r="5" spans="1:7" ht="18" customHeight="1">
      <c r="B5" s="1" t="s">
        <v>202</v>
      </c>
    </row>
    <row r="6" spans="1:7" s="1" customFormat="1" ht="9" customHeight="1"/>
    <row r="7" spans="1:7" s="1" customFormat="1" ht="18" customHeight="1">
      <c r="B7" s="125" t="s">
        <v>203</v>
      </c>
    </row>
    <row r="8" spans="1:7" s="129" customFormat="1" ht="18" customHeight="1">
      <c r="B8" s="125" t="s">
        <v>204</v>
      </c>
    </row>
    <row r="9" spans="1:7" s="129" customFormat="1" ht="18" customHeight="1">
      <c r="B9" s="125" t="s">
        <v>205</v>
      </c>
    </row>
    <row r="10" spans="1:7" s="1" customFormat="1" ht="18" customHeight="1">
      <c r="B10" s="125" t="s">
        <v>206</v>
      </c>
    </row>
    <row r="11" spans="1:7" ht="18" customHeight="1">
      <c r="B11" s="125" t="s">
        <v>122</v>
      </c>
    </row>
    <row r="12" spans="1:7" ht="18" customHeight="1">
      <c r="B12" s="125" t="s">
        <v>123</v>
      </c>
    </row>
    <row r="13" spans="1:7" ht="18" customHeight="1">
      <c r="B13" s="125" t="s">
        <v>290</v>
      </c>
    </row>
    <row r="14" spans="1:7" ht="18" customHeight="1">
      <c r="B14" s="39" t="s">
        <v>291</v>
      </c>
      <c r="C14" s="39"/>
      <c r="D14" s="39"/>
      <c r="E14" s="39"/>
      <c r="F14" s="39"/>
    </row>
    <row r="15" spans="1:7" ht="18" customHeight="1">
      <c r="B15" s="125" t="s">
        <v>295</v>
      </c>
      <c r="C15" s="39"/>
      <c r="D15" s="39"/>
      <c r="E15" s="39"/>
      <c r="F15" s="39"/>
    </row>
    <row r="16" spans="1:7" ht="18" customHeight="1">
      <c r="B16" s="125" t="s">
        <v>124</v>
      </c>
    </row>
    <row r="17" spans="2:2" ht="18" customHeight="1">
      <c r="B17" s="39" t="s">
        <v>296</v>
      </c>
    </row>
    <row r="18" spans="2:2" ht="18" customHeight="1">
      <c r="B18" s="125" t="s">
        <v>292</v>
      </c>
    </row>
    <row r="19" spans="2:2" ht="18" customHeight="1">
      <c r="B19" s="125" t="s">
        <v>293</v>
      </c>
    </row>
    <row r="20" spans="2:2" ht="18" customHeight="1">
      <c r="B20" s="125" t="s">
        <v>294</v>
      </c>
    </row>
    <row r="21" spans="2:2" ht="18" customHeight="1">
      <c r="B21" s="17"/>
    </row>
    <row r="22" spans="2:2" ht="18" customHeight="1">
      <c r="B22" s="17"/>
    </row>
    <row r="23" spans="2:2" ht="18" customHeight="1">
      <c r="B23" s="17"/>
    </row>
    <row r="24" spans="2:2" ht="18" customHeight="1">
      <c r="B24" s="17"/>
    </row>
    <row r="29" spans="2:2" ht="18" customHeight="1">
      <c r="B29" s="17"/>
    </row>
    <row r="30" spans="2:2" ht="18" customHeight="1">
      <c r="B30" s="17"/>
    </row>
    <row r="31" spans="2:2" ht="18" customHeight="1">
      <c r="B31" s="17"/>
    </row>
    <row r="32" spans="2:2" ht="18" customHeight="1">
      <c r="B32" s="17"/>
    </row>
    <row r="44" spans="2:7" ht="18" customHeight="1">
      <c r="E44" s="188" t="s">
        <v>117</v>
      </c>
      <c r="F44" s="188"/>
      <c r="G44" s="188"/>
    </row>
    <row r="46" spans="2:7" s="130" customFormat="1" ht="18" customHeight="1"/>
    <row r="47" spans="2:7" s="128" customFormat="1" ht="24.75" customHeight="1" thickBot="1">
      <c r="B47" s="128" t="s">
        <v>135</v>
      </c>
    </row>
    <row r="48" spans="2:7" s="128" customFormat="1" ht="23.25" customHeight="1" thickBot="1">
      <c r="B48" s="127" t="s">
        <v>136</v>
      </c>
      <c r="C48" s="216" t="s">
        <v>138</v>
      </c>
      <c r="D48" s="216"/>
      <c r="E48" s="216" t="s">
        <v>139</v>
      </c>
      <c r="F48" s="217"/>
    </row>
    <row r="49" spans="2:6" s="128" customFormat="1" ht="23.25" customHeight="1">
      <c r="B49" s="192" t="s">
        <v>137</v>
      </c>
      <c r="C49" s="218" t="s">
        <v>140</v>
      </c>
      <c r="D49" s="218"/>
      <c r="E49" s="204" t="s">
        <v>156</v>
      </c>
      <c r="F49" s="205"/>
    </row>
    <row r="50" spans="2:6" s="128" customFormat="1" ht="23.25" customHeight="1">
      <c r="B50" s="193"/>
      <c r="C50" s="219"/>
      <c r="D50" s="219"/>
      <c r="E50" s="206" t="s">
        <v>157</v>
      </c>
      <c r="F50" s="199"/>
    </row>
    <row r="51" spans="2:6" s="128" customFormat="1" ht="23.25" customHeight="1" thickBot="1">
      <c r="B51" s="194"/>
      <c r="C51" s="220"/>
      <c r="D51" s="220"/>
      <c r="E51" s="207" t="s">
        <v>158</v>
      </c>
      <c r="F51" s="208"/>
    </row>
    <row r="52" spans="2:6" s="128" customFormat="1" ht="23.25" customHeight="1">
      <c r="B52" s="192" t="s">
        <v>164</v>
      </c>
      <c r="C52" s="212" t="s">
        <v>141</v>
      </c>
      <c r="D52" s="212"/>
      <c r="E52" s="212" t="s">
        <v>141</v>
      </c>
      <c r="F52" s="205"/>
    </row>
    <row r="53" spans="2:6" s="128" customFormat="1" ht="23.25" customHeight="1">
      <c r="B53" s="193"/>
      <c r="C53" s="214" t="s">
        <v>152</v>
      </c>
      <c r="D53" s="214"/>
      <c r="E53" s="221" t="s">
        <v>155</v>
      </c>
      <c r="F53" s="222"/>
    </row>
    <row r="54" spans="2:6" s="128" customFormat="1" ht="23.25" customHeight="1">
      <c r="B54" s="193"/>
      <c r="C54" s="214" t="s">
        <v>142</v>
      </c>
      <c r="D54" s="214"/>
      <c r="E54" s="214" t="s">
        <v>176</v>
      </c>
      <c r="F54" s="215"/>
    </row>
    <row r="55" spans="2:6" s="128" customFormat="1" ht="23.25" customHeight="1">
      <c r="B55" s="193"/>
      <c r="C55" s="214" t="s">
        <v>143</v>
      </c>
      <c r="D55" s="214"/>
      <c r="E55" s="214" t="s">
        <v>144</v>
      </c>
      <c r="F55" s="215"/>
    </row>
    <row r="56" spans="2:6" s="128" customFormat="1" ht="23.25" customHeight="1">
      <c r="B56" s="193"/>
      <c r="C56" s="195" t="s">
        <v>145</v>
      </c>
      <c r="D56" s="197"/>
      <c r="E56" s="195" t="s">
        <v>177</v>
      </c>
      <c r="F56" s="196"/>
    </row>
    <row r="57" spans="2:6" s="128" customFormat="1" ht="23.25" customHeight="1">
      <c r="B57" s="193"/>
      <c r="C57" s="195" t="s">
        <v>146</v>
      </c>
      <c r="D57" s="197"/>
      <c r="E57" s="195" t="s">
        <v>178</v>
      </c>
      <c r="F57" s="196"/>
    </row>
    <row r="58" spans="2:6" s="128" customFormat="1" ht="23.25" customHeight="1">
      <c r="B58" s="193"/>
      <c r="C58" s="214" t="s">
        <v>153</v>
      </c>
      <c r="D58" s="214"/>
      <c r="E58" s="214"/>
      <c r="F58" s="215"/>
    </row>
    <row r="59" spans="2:6" s="128" customFormat="1" ht="23.25" customHeight="1">
      <c r="B59" s="193"/>
      <c r="C59" s="214" t="s">
        <v>154</v>
      </c>
      <c r="D59" s="214"/>
      <c r="E59" s="214" t="s">
        <v>154</v>
      </c>
      <c r="F59" s="215"/>
    </row>
    <row r="60" spans="2:6" s="128" customFormat="1" ht="23.25" customHeight="1">
      <c r="B60" s="193"/>
      <c r="C60" s="198" t="s">
        <v>147</v>
      </c>
      <c r="D60" s="198"/>
      <c r="E60" s="198" t="s">
        <v>147</v>
      </c>
      <c r="F60" s="199"/>
    </row>
    <row r="61" spans="2:6" s="128" customFormat="1" ht="23.25" customHeight="1">
      <c r="B61" s="193"/>
      <c r="C61" s="198" t="s">
        <v>163</v>
      </c>
      <c r="D61" s="198"/>
      <c r="E61" s="198" t="s">
        <v>179</v>
      </c>
      <c r="F61" s="199"/>
    </row>
    <row r="62" spans="2:6" s="128" customFormat="1" ht="23.25" customHeight="1">
      <c r="B62" s="193"/>
      <c r="C62" s="198" t="s">
        <v>148</v>
      </c>
      <c r="D62" s="198"/>
      <c r="E62" s="198" t="s">
        <v>180</v>
      </c>
      <c r="F62" s="199"/>
    </row>
    <row r="63" spans="2:6" s="128" customFormat="1" ht="23.25" customHeight="1">
      <c r="B63" s="193"/>
      <c r="C63" s="198" t="s">
        <v>149</v>
      </c>
      <c r="D63" s="198"/>
      <c r="E63" s="195"/>
      <c r="F63" s="196"/>
    </row>
    <row r="64" spans="2:6" s="128" customFormat="1" ht="23.25" customHeight="1">
      <c r="B64" s="193"/>
      <c r="C64" s="198" t="s">
        <v>150</v>
      </c>
      <c r="D64" s="198"/>
      <c r="E64" s="198" t="s">
        <v>181</v>
      </c>
      <c r="F64" s="199"/>
    </row>
    <row r="65" spans="2:6" s="128" customFormat="1" ht="23.25" customHeight="1" thickBot="1">
      <c r="B65" s="194"/>
      <c r="C65" s="211" t="s">
        <v>151</v>
      </c>
      <c r="D65" s="211"/>
      <c r="E65" s="211"/>
      <c r="F65" s="208"/>
    </row>
    <row r="66" spans="2:6" s="128" customFormat="1" ht="23.25" customHeight="1">
      <c r="B66" s="192" t="s">
        <v>165</v>
      </c>
      <c r="C66" s="212" t="s">
        <v>159</v>
      </c>
      <c r="D66" s="212"/>
      <c r="E66" s="212" t="s">
        <v>182</v>
      </c>
      <c r="F66" s="205"/>
    </row>
    <row r="67" spans="2:6" s="128" customFormat="1" ht="23.25" customHeight="1">
      <c r="B67" s="193"/>
      <c r="C67" s="198" t="s">
        <v>160</v>
      </c>
      <c r="D67" s="198"/>
      <c r="E67" s="198" t="s">
        <v>160</v>
      </c>
      <c r="F67" s="199"/>
    </row>
    <row r="68" spans="2:6" s="128" customFormat="1" ht="23.25" customHeight="1">
      <c r="B68" s="193"/>
      <c r="C68" s="198"/>
      <c r="D68" s="198"/>
      <c r="E68" s="198" t="s">
        <v>183</v>
      </c>
      <c r="F68" s="199"/>
    </row>
    <row r="69" spans="2:6" s="128" customFormat="1" ht="23.25" customHeight="1">
      <c r="B69" s="193"/>
      <c r="C69" s="198"/>
      <c r="D69" s="198"/>
      <c r="E69" s="198" t="s">
        <v>184</v>
      </c>
      <c r="F69" s="199"/>
    </row>
    <row r="70" spans="2:6" s="128" customFormat="1" ht="23.25" customHeight="1">
      <c r="B70" s="193"/>
      <c r="C70" s="198" t="s">
        <v>161</v>
      </c>
      <c r="D70" s="198"/>
      <c r="E70" s="198" t="s">
        <v>185</v>
      </c>
      <c r="F70" s="199"/>
    </row>
    <row r="71" spans="2:6" s="128" customFormat="1" ht="23.25" customHeight="1">
      <c r="B71" s="193"/>
      <c r="C71" s="209"/>
      <c r="D71" s="209"/>
      <c r="E71" s="209"/>
      <c r="F71" s="210"/>
    </row>
    <row r="72" spans="2:6" s="128" customFormat="1" ht="23.25" customHeight="1" thickBot="1">
      <c r="B72" s="194"/>
      <c r="C72" s="211" t="s">
        <v>162</v>
      </c>
      <c r="D72" s="211"/>
      <c r="E72" s="211" t="s">
        <v>186</v>
      </c>
      <c r="F72" s="208"/>
    </row>
    <row r="73" spans="2:6" s="128" customFormat="1" ht="23.25" customHeight="1">
      <c r="B73" s="192" t="s">
        <v>166</v>
      </c>
      <c r="C73" s="213"/>
      <c r="D73" s="213"/>
      <c r="E73" s="212" t="s">
        <v>187</v>
      </c>
      <c r="F73" s="205"/>
    </row>
    <row r="74" spans="2:6" s="128" customFormat="1" ht="23.25" customHeight="1" thickBot="1">
      <c r="B74" s="194"/>
      <c r="C74" s="200"/>
      <c r="D74" s="200"/>
      <c r="E74" s="211" t="s">
        <v>167</v>
      </c>
      <c r="F74" s="208"/>
    </row>
    <row r="75" spans="2:6" s="128" customFormat="1" ht="23.25" customHeight="1">
      <c r="B75" s="192" t="s">
        <v>168</v>
      </c>
      <c r="C75" s="212" t="s">
        <v>169</v>
      </c>
      <c r="D75" s="212"/>
      <c r="E75" s="212" t="s">
        <v>188</v>
      </c>
      <c r="F75" s="205"/>
    </row>
    <row r="76" spans="2:6" s="128" customFormat="1" ht="23.25" customHeight="1">
      <c r="B76" s="193"/>
      <c r="C76" s="198" t="s">
        <v>170</v>
      </c>
      <c r="D76" s="198"/>
      <c r="E76" s="198" t="s">
        <v>189</v>
      </c>
      <c r="F76" s="199"/>
    </row>
    <row r="77" spans="2:6" s="128" customFormat="1" ht="23.25" customHeight="1">
      <c r="B77" s="193"/>
      <c r="C77" s="198" t="s">
        <v>171</v>
      </c>
      <c r="D77" s="198"/>
      <c r="E77" s="198" t="s">
        <v>190</v>
      </c>
      <c r="F77" s="199"/>
    </row>
    <row r="78" spans="2:6" s="128" customFormat="1" ht="23.25" customHeight="1" thickBot="1">
      <c r="B78" s="194"/>
      <c r="C78" s="200"/>
      <c r="D78" s="200"/>
      <c r="E78" s="200" t="s">
        <v>172</v>
      </c>
      <c r="F78" s="201"/>
    </row>
    <row r="79" spans="2:6" s="128" customFormat="1" ht="23.25" customHeight="1">
      <c r="B79" s="192" t="s">
        <v>173</v>
      </c>
      <c r="C79" s="212" t="s">
        <v>174</v>
      </c>
      <c r="D79" s="212"/>
      <c r="E79" s="202" t="s">
        <v>191</v>
      </c>
      <c r="F79" s="203"/>
    </row>
    <row r="80" spans="2:6" s="128" customFormat="1" ht="23.25" customHeight="1" thickBot="1">
      <c r="B80" s="194"/>
      <c r="C80" s="211" t="s">
        <v>175</v>
      </c>
      <c r="D80" s="211"/>
      <c r="E80" s="200"/>
      <c r="F80" s="201"/>
    </row>
    <row r="81" spans="2:6" s="128" customFormat="1" ht="23.25" customHeight="1" thickBot="1">
      <c r="B81" s="127" t="s">
        <v>192</v>
      </c>
      <c r="C81" s="189" t="s">
        <v>193</v>
      </c>
      <c r="D81" s="189"/>
      <c r="E81" s="189" t="s">
        <v>194</v>
      </c>
      <c r="F81" s="191"/>
    </row>
    <row r="82" spans="2:6" s="128" customFormat="1" ht="15.75" customHeight="1">
      <c r="C82" s="190"/>
      <c r="D82" s="190"/>
      <c r="E82" s="190"/>
      <c r="F82" s="190"/>
    </row>
    <row r="83" spans="2:6" s="128" customFormat="1" ht="15.75" customHeight="1">
      <c r="C83" s="190"/>
      <c r="D83" s="190"/>
      <c r="E83" s="190"/>
      <c r="F83" s="190"/>
    </row>
    <row r="84" spans="2:6" s="1" customFormat="1" ht="18" customHeight="1">
      <c r="B84" s="1" t="s">
        <v>6</v>
      </c>
    </row>
    <row r="85" spans="2:6" ht="18" customHeight="1">
      <c r="B85" s="2" t="s">
        <v>196</v>
      </c>
      <c r="C85" s="183" t="s">
        <v>195</v>
      </c>
    </row>
    <row r="86" spans="2:6" s="130" customFormat="1" ht="18" customHeight="1">
      <c r="B86" s="130" t="s">
        <v>197</v>
      </c>
      <c r="C86" s="183" t="s">
        <v>297</v>
      </c>
    </row>
    <row r="87" spans="2:6" s="130" customFormat="1" ht="18" customHeight="1">
      <c r="C87" s="183" t="s">
        <v>298</v>
      </c>
    </row>
    <row r="88" spans="2:6" s="130" customFormat="1" ht="18" customHeight="1">
      <c r="C88" s="183" t="s">
        <v>299</v>
      </c>
    </row>
    <row r="90" spans="2:6" s="1" customFormat="1" ht="18" customHeight="1">
      <c r="B90" s="1" t="s">
        <v>198</v>
      </c>
    </row>
    <row r="91" spans="2:6" ht="18" customHeight="1">
      <c r="B91" s="2" t="s">
        <v>125</v>
      </c>
    </row>
    <row r="92" spans="2:6" ht="18" customHeight="1">
      <c r="B92" s="2" t="s">
        <v>126</v>
      </c>
    </row>
    <row r="93" spans="2:6" ht="18" customHeight="1">
      <c r="B93" s="2" t="s">
        <v>127</v>
      </c>
    </row>
    <row r="95" spans="2:6" s="1" customFormat="1" ht="18" customHeight="1">
      <c r="B95" s="1" t="s">
        <v>199</v>
      </c>
    </row>
    <row r="96" spans="2:6" ht="18" customHeight="1">
      <c r="B96" s="2" t="s">
        <v>128</v>
      </c>
    </row>
    <row r="97" spans="1:42" ht="18" customHeight="1">
      <c r="B97" s="2" t="s">
        <v>129</v>
      </c>
    </row>
    <row r="99" spans="1:42" s="1" customFormat="1" ht="18" customHeight="1">
      <c r="B99" s="1" t="s">
        <v>200</v>
      </c>
    </row>
    <row r="100" spans="1:42" ht="18" customHeight="1">
      <c r="B100" s="2" t="s">
        <v>130</v>
      </c>
    </row>
    <row r="101" spans="1:42" ht="18" customHeight="1">
      <c r="B101" s="2" t="s">
        <v>131</v>
      </c>
    </row>
    <row r="103" spans="1:42" s="1" customFormat="1" ht="18" customHeight="1">
      <c r="B103" s="1" t="s">
        <v>201</v>
      </c>
      <c r="N103" s="3"/>
    </row>
    <row r="104" spans="1:42" ht="18" customHeight="1">
      <c r="B104" s="2" t="s">
        <v>133</v>
      </c>
    </row>
    <row r="105" spans="1:42" ht="18" customHeight="1">
      <c r="B105" s="2" t="s">
        <v>134</v>
      </c>
    </row>
    <row r="106" spans="1:42" s="4" customFormat="1" ht="15" customHeight="1">
      <c r="C106" s="5"/>
      <c r="D106" s="5"/>
      <c r="E106" s="5"/>
      <c r="F106" s="5"/>
      <c r="G106" s="5"/>
      <c r="H106" s="5"/>
      <c r="I106" s="5"/>
      <c r="J106" s="5"/>
      <c r="N106" s="247"/>
      <c r="O106" s="247"/>
      <c r="P106" s="247"/>
      <c r="Q106" s="247"/>
    </row>
    <row r="107" spans="1:42" ht="27.75" customHeight="1">
      <c r="A107" s="6" t="s">
        <v>10</v>
      </c>
      <c r="C107" s="7"/>
      <c r="D107" s="7"/>
      <c r="E107" s="7"/>
      <c r="F107" s="7"/>
      <c r="G107" s="7"/>
      <c r="H107" s="7"/>
      <c r="I107" s="7"/>
      <c r="J107" s="7"/>
      <c r="K107" s="7"/>
      <c r="L107" s="7"/>
      <c r="M107" s="7"/>
      <c r="N107" s="7"/>
      <c r="O107" s="7"/>
      <c r="P107" s="7"/>
      <c r="Q107" s="7"/>
      <c r="R107" s="7"/>
      <c r="S107" s="7"/>
      <c r="T107" s="7"/>
      <c r="U107" s="7"/>
      <c r="V107" s="7"/>
      <c r="W107" s="7"/>
      <c r="X107" s="7"/>
      <c r="AB107" s="8"/>
      <c r="AC107" s="8"/>
      <c r="AD107" s="8"/>
      <c r="AE107" s="8"/>
      <c r="AF107" s="8"/>
      <c r="AG107" s="8"/>
      <c r="AH107" s="8"/>
      <c r="AI107" s="8"/>
      <c r="AJ107" s="8"/>
      <c r="AK107" s="8"/>
      <c r="AL107" s="8"/>
      <c r="AM107" s="8"/>
      <c r="AN107" s="8"/>
      <c r="AO107" s="8"/>
      <c r="AP107" s="8"/>
    </row>
    <row r="108" spans="1:42" ht="18" customHeight="1">
      <c r="A108" s="1"/>
      <c r="B108" s="9" t="s">
        <v>11</v>
      </c>
      <c r="C108" s="7"/>
      <c r="D108" s="7"/>
      <c r="E108" s="7"/>
      <c r="F108" s="7"/>
      <c r="G108" s="7"/>
      <c r="H108" s="7"/>
      <c r="I108" s="7"/>
      <c r="J108" s="7"/>
      <c r="K108" s="7"/>
      <c r="L108" s="7"/>
      <c r="M108" s="7"/>
      <c r="N108" s="7"/>
      <c r="O108" s="7"/>
      <c r="P108" s="7"/>
      <c r="Q108" s="7"/>
      <c r="R108" s="7"/>
      <c r="S108" s="7"/>
      <c r="T108" s="7"/>
      <c r="U108" s="7"/>
      <c r="V108" s="7"/>
      <c r="W108" s="7"/>
      <c r="X108" s="7"/>
      <c r="AB108" s="8"/>
      <c r="AC108" s="8"/>
      <c r="AD108" s="8"/>
      <c r="AE108" s="8"/>
      <c r="AF108" s="8"/>
      <c r="AG108" s="8"/>
      <c r="AH108" s="8"/>
      <c r="AI108" s="8"/>
      <c r="AJ108" s="8"/>
      <c r="AK108" s="8"/>
      <c r="AL108" s="8"/>
      <c r="AM108" s="8"/>
      <c r="AN108" s="8"/>
      <c r="AO108" s="8"/>
      <c r="AP108" s="8"/>
    </row>
    <row r="109" spans="1:42" ht="9" customHeight="1">
      <c r="B109" s="132"/>
      <c r="C109" s="132"/>
      <c r="D109" s="132"/>
      <c r="E109" s="132"/>
      <c r="F109" s="132"/>
      <c r="G109" s="132"/>
      <c r="H109" s="7"/>
      <c r="I109" s="7"/>
      <c r="J109" s="7"/>
      <c r="K109" s="7"/>
      <c r="L109" s="7"/>
      <c r="M109" s="7"/>
      <c r="N109" s="7"/>
      <c r="O109" s="7"/>
      <c r="P109" s="7"/>
      <c r="Q109" s="7"/>
      <c r="R109" s="7"/>
      <c r="S109" s="7"/>
      <c r="T109" s="7"/>
      <c r="U109" s="7"/>
      <c r="V109" s="7"/>
      <c r="W109" s="7"/>
      <c r="X109" s="7"/>
      <c r="AB109" s="8"/>
      <c r="AC109" s="8"/>
      <c r="AD109" s="8"/>
      <c r="AE109" s="8"/>
      <c r="AF109" s="8"/>
      <c r="AG109" s="8"/>
      <c r="AH109" s="8"/>
      <c r="AI109" s="8"/>
      <c r="AJ109" s="8"/>
      <c r="AK109" s="8"/>
      <c r="AL109" s="8"/>
      <c r="AM109" s="8"/>
      <c r="AN109" s="8"/>
      <c r="AO109" s="8"/>
      <c r="AP109" s="8"/>
    </row>
    <row r="110" spans="1:42" ht="18" customHeight="1">
      <c r="B110" s="10"/>
      <c r="C110" s="7"/>
      <c r="D110" s="7"/>
      <c r="E110" s="7"/>
      <c r="F110" s="7"/>
      <c r="G110" s="131"/>
      <c r="H110" s="7"/>
      <c r="I110" s="7"/>
      <c r="J110" s="7"/>
      <c r="K110" s="7"/>
      <c r="L110" s="7"/>
      <c r="M110" s="7"/>
      <c r="N110" s="7"/>
      <c r="O110" s="7"/>
      <c r="P110" s="7"/>
      <c r="Q110" s="7"/>
      <c r="R110" s="7"/>
      <c r="S110" s="7"/>
      <c r="T110" s="7"/>
      <c r="U110" s="7"/>
      <c r="V110" s="7"/>
      <c r="W110" s="7"/>
      <c r="X110" s="7"/>
    </row>
    <row r="111" spans="1:42" ht="18" customHeight="1">
      <c r="B111" s="10"/>
      <c r="C111" s="7"/>
      <c r="D111" s="7"/>
      <c r="E111" s="7"/>
      <c r="F111" s="7"/>
      <c r="G111" s="131"/>
      <c r="H111" s="7"/>
      <c r="I111" s="7"/>
      <c r="J111" s="7"/>
      <c r="K111" s="7"/>
      <c r="L111" s="7"/>
      <c r="M111" s="7"/>
      <c r="N111" s="7"/>
      <c r="O111" s="7"/>
      <c r="P111" s="7"/>
      <c r="Q111" s="7"/>
      <c r="R111" s="7"/>
      <c r="S111" s="7"/>
      <c r="T111" s="7"/>
      <c r="U111" s="7"/>
      <c r="V111" s="7"/>
      <c r="W111" s="7"/>
      <c r="X111" s="7"/>
    </row>
    <row r="112" spans="1:42" ht="18" customHeight="1">
      <c r="B112" s="10"/>
      <c r="C112" s="7"/>
      <c r="D112" s="7"/>
      <c r="E112" s="7"/>
      <c r="F112" s="7"/>
      <c r="G112" s="131"/>
      <c r="H112" s="7"/>
      <c r="I112" s="7"/>
      <c r="J112" s="7"/>
      <c r="K112" s="7"/>
      <c r="L112" s="7"/>
      <c r="M112" s="7"/>
      <c r="N112" s="7"/>
      <c r="O112" s="7"/>
      <c r="P112" s="7"/>
      <c r="Q112" s="7"/>
      <c r="R112" s="7"/>
      <c r="S112" s="7"/>
      <c r="T112" s="7"/>
      <c r="U112" s="7"/>
      <c r="V112" s="7"/>
      <c r="W112" s="7"/>
      <c r="X112" s="7"/>
    </row>
    <row r="113" spans="2:24" ht="18" customHeight="1">
      <c r="B113" s="10"/>
      <c r="C113" s="7"/>
      <c r="D113" s="7"/>
      <c r="E113" s="7"/>
      <c r="F113" s="7"/>
      <c r="G113" s="131"/>
      <c r="H113" s="7"/>
      <c r="I113" s="7"/>
      <c r="J113" s="7"/>
      <c r="K113" s="7"/>
      <c r="L113" s="7"/>
      <c r="M113" s="7"/>
      <c r="N113" s="7"/>
      <c r="O113" s="7"/>
      <c r="P113" s="7"/>
      <c r="Q113" s="7"/>
      <c r="R113" s="7"/>
      <c r="S113" s="7"/>
      <c r="T113" s="7"/>
      <c r="U113" s="7"/>
      <c r="V113" s="7"/>
      <c r="W113" s="7"/>
      <c r="X113" s="7"/>
    </row>
    <row r="114" spans="2:24" ht="18" customHeight="1">
      <c r="B114" s="10"/>
      <c r="C114" s="7"/>
      <c r="D114" s="7"/>
      <c r="E114" s="7"/>
      <c r="F114" s="7"/>
      <c r="G114" s="131"/>
      <c r="H114" s="7"/>
      <c r="I114" s="7"/>
      <c r="J114" s="7"/>
      <c r="K114" s="7"/>
      <c r="L114" s="7"/>
      <c r="M114" s="7"/>
      <c r="N114" s="7"/>
      <c r="O114" s="7"/>
      <c r="P114" s="7"/>
      <c r="Q114" s="7"/>
      <c r="R114" s="7"/>
      <c r="S114" s="7"/>
      <c r="T114" s="7"/>
      <c r="U114" s="7"/>
      <c r="V114" s="7"/>
      <c r="W114" s="7"/>
      <c r="X114" s="7"/>
    </row>
    <row r="115" spans="2:24" ht="18" customHeight="1">
      <c r="B115" s="10"/>
      <c r="C115" s="7"/>
      <c r="D115" s="7"/>
      <c r="E115" s="7"/>
      <c r="F115" s="7"/>
      <c r="G115" s="131"/>
      <c r="H115" s="7"/>
      <c r="I115" s="7"/>
      <c r="J115" s="7"/>
      <c r="K115" s="7"/>
      <c r="L115" s="7"/>
      <c r="M115" s="7"/>
      <c r="N115" s="7"/>
      <c r="O115" s="7"/>
      <c r="P115" s="7"/>
      <c r="Q115" s="7"/>
      <c r="R115" s="7"/>
      <c r="S115" s="7"/>
      <c r="T115" s="7"/>
      <c r="U115" s="7"/>
      <c r="V115" s="7"/>
      <c r="W115" s="7"/>
      <c r="X115" s="7"/>
    </row>
    <row r="116" spans="2:24" ht="18" customHeight="1">
      <c r="B116" s="10"/>
      <c r="C116" s="7"/>
      <c r="D116" s="7"/>
      <c r="E116" s="7"/>
      <c r="F116" s="7"/>
      <c r="G116" s="131"/>
      <c r="H116" s="7"/>
      <c r="I116" s="7"/>
      <c r="J116" s="7"/>
      <c r="K116" s="7"/>
      <c r="L116" s="7"/>
      <c r="M116" s="7"/>
      <c r="N116" s="7"/>
      <c r="O116" s="7"/>
      <c r="P116" s="7"/>
      <c r="Q116" s="7"/>
      <c r="R116" s="7"/>
      <c r="S116" s="7"/>
      <c r="T116" s="7"/>
      <c r="U116" s="7"/>
      <c r="V116" s="7"/>
      <c r="W116" s="7"/>
      <c r="X116" s="7"/>
    </row>
    <row r="117" spans="2:24" ht="18" customHeight="1">
      <c r="B117" s="10"/>
      <c r="C117" s="7"/>
      <c r="D117" s="7"/>
      <c r="E117" s="7"/>
      <c r="F117" s="7"/>
      <c r="G117" s="131"/>
      <c r="H117" s="7"/>
      <c r="I117" s="7"/>
      <c r="J117" s="7"/>
      <c r="K117" s="7"/>
      <c r="L117" s="7"/>
      <c r="M117" s="7"/>
      <c r="N117" s="7"/>
      <c r="O117" s="7"/>
      <c r="P117" s="7"/>
      <c r="Q117" s="7"/>
      <c r="R117" s="7"/>
      <c r="S117" s="7"/>
      <c r="T117" s="7"/>
      <c r="U117" s="7"/>
      <c r="V117" s="7"/>
      <c r="W117" s="7"/>
      <c r="X117" s="7"/>
    </row>
    <row r="118" spans="2:24" ht="18" customHeight="1">
      <c r="B118" s="10"/>
      <c r="C118" s="7"/>
      <c r="D118" s="7"/>
      <c r="E118" s="7"/>
      <c r="F118" s="7"/>
      <c r="G118" s="131"/>
      <c r="H118" s="7"/>
      <c r="I118" s="7"/>
      <c r="J118" s="7"/>
      <c r="K118" s="7"/>
      <c r="L118" s="7"/>
      <c r="M118" s="7"/>
      <c r="N118" s="7"/>
      <c r="O118" s="7"/>
      <c r="P118" s="7"/>
      <c r="Q118" s="7"/>
      <c r="R118" s="7"/>
      <c r="S118" s="7"/>
      <c r="T118" s="7"/>
      <c r="U118" s="7"/>
      <c r="V118" s="7"/>
      <c r="W118" s="7"/>
      <c r="X118" s="7"/>
    </row>
    <row r="119" spans="2:24" ht="18" customHeight="1">
      <c r="B119" s="10"/>
      <c r="C119" s="7"/>
      <c r="D119" s="7"/>
      <c r="E119" s="7"/>
      <c r="F119" s="7"/>
      <c r="G119" s="131"/>
      <c r="H119" s="7"/>
      <c r="I119" s="7"/>
      <c r="J119" s="7"/>
      <c r="K119" s="7"/>
      <c r="L119" s="7"/>
      <c r="M119" s="7"/>
      <c r="N119" s="7"/>
      <c r="O119" s="7"/>
      <c r="P119" s="7"/>
      <c r="Q119" s="7"/>
      <c r="R119" s="7"/>
      <c r="S119" s="7"/>
      <c r="T119" s="7"/>
      <c r="U119" s="7"/>
      <c r="V119" s="7"/>
      <c r="W119" s="7"/>
      <c r="X119" s="7"/>
    </row>
    <row r="120" spans="2:24" ht="18" customHeight="1">
      <c r="B120" s="10"/>
      <c r="C120" s="7"/>
      <c r="D120" s="7"/>
      <c r="E120" s="7"/>
      <c r="F120" s="7"/>
      <c r="G120" s="131"/>
      <c r="H120" s="7"/>
      <c r="I120" s="7"/>
      <c r="J120" s="7"/>
      <c r="K120" s="7"/>
      <c r="L120" s="7"/>
      <c r="M120" s="7"/>
      <c r="N120" s="7"/>
      <c r="O120" s="7"/>
      <c r="P120" s="7"/>
      <c r="Q120" s="7"/>
      <c r="R120" s="7"/>
      <c r="S120" s="7"/>
      <c r="T120" s="7"/>
      <c r="U120" s="7"/>
      <c r="V120" s="7"/>
      <c r="W120" s="7"/>
      <c r="X120" s="7"/>
    </row>
    <row r="121" spans="2:24" ht="18" customHeight="1">
      <c r="B121" s="10"/>
      <c r="C121" s="7"/>
      <c r="D121" s="7"/>
      <c r="E121" s="7"/>
      <c r="F121" s="7"/>
      <c r="G121" s="131"/>
      <c r="H121" s="7"/>
      <c r="I121" s="7"/>
      <c r="J121" s="7"/>
      <c r="K121" s="7"/>
      <c r="L121" s="7"/>
      <c r="M121" s="7"/>
      <c r="N121" s="7"/>
      <c r="O121" s="7"/>
      <c r="P121" s="7"/>
      <c r="Q121" s="7"/>
      <c r="R121" s="7"/>
      <c r="S121" s="7"/>
      <c r="T121" s="7"/>
      <c r="U121" s="7"/>
      <c r="V121" s="7"/>
      <c r="W121" s="7"/>
      <c r="X121" s="7"/>
    </row>
    <row r="122" spans="2:24" ht="18" customHeight="1">
      <c r="B122" s="10"/>
      <c r="C122" s="7"/>
      <c r="D122" s="7"/>
      <c r="E122" s="7"/>
      <c r="F122" s="7"/>
      <c r="G122" s="131"/>
      <c r="H122" s="7"/>
      <c r="I122" s="7"/>
      <c r="J122" s="7"/>
      <c r="K122" s="7"/>
      <c r="L122" s="7"/>
      <c r="M122" s="7"/>
      <c r="N122" s="7"/>
      <c r="O122" s="7"/>
      <c r="P122" s="7"/>
      <c r="Q122" s="7"/>
      <c r="R122" s="7"/>
      <c r="S122" s="7"/>
      <c r="T122" s="7"/>
      <c r="U122" s="7"/>
      <c r="V122" s="7"/>
      <c r="W122" s="7"/>
      <c r="X122" s="7"/>
    </row>
    <row r="123" spans="2:24" ht="18" customHeight="1">
      <c r="B123" s="10"/>
      <c r="C123" s="7"/>
      <c r="D123" s="7"/>
      <c r="E123" s="7"/>
      <c r="F123" s="7"/>
      <c r="G123" s="131"/>
      <c r="H123" s="7"/>
      <c r="I123" s="7"/>
      <c r="J123" s="7"/>
      <c r="K123" s="7"/>
      <c r="L123" s="7"/>
      <c r="M123" s="7"/>
      <c r="N123" s="7"/>
      <c r="O123" s="7"/>
      <c r="P123" s="7"/>
      <c r="Q123" s="7"/>
      <c r="R123" s="7"/>
      <c r="S123" s="7"/>
      <c r="T123" s="7"/>
      <c r="U123" s="7"/>
      <c r="V123" s="7"/>
      <c r="W123" s="7"/>
      <c r="X123" s="7"/>
    </row>
    <row r="124" spans="2:24" ht="18" customHeight="1">
      <c r="B124" s="10"/>
      <c r="C124" s="7"/>
      <c r="D124" s="7"/>
      <c r="E124" s="7"/>
      <c r="F124" s="7"/>
      <c r="G124" s="131"/>
      <c r="H124" s="7"/>
      <c r="I124" s="7"/>
      <c r="J124" s="7"/>
      <c r="K124" s="7"/>
      <c r="L124" s="7"/>
      <c r="M124" s="7"/>
      <c r="N124" s="7"/>
      <c r="O124" s="7"/>
      <c r="P124" s="7"/>
      <c r="Q124" s="7"/>
      <c r="R124" s="7"/>
      <c r="S124" s="7"/>
      <c r="T124" s="7"/>
      <c r="U124" s="7"/>
      <c r="V124" s="7"/>
      <c r="W124" s="7"/>
      <c r="X124" s="7"/>
    </row>
    <row r="125" spans="2:24" ht="18" customHeight="1">
      <c r="B125" s="10"/>
      <c r="C125" s="7"/>
      <c r="D125" s="7"/>
      <c r="E125" s="7"/>
      <c r="F125" s="7"/>
      <c r="G125" s="131"/>
      <c r="H125" s="7"/>
      <c r="I125" s="7"/>
      <c r="J125" s="7"/>
      <c r="K125" s="7"/>
      <c r="L125" s="7"/>
      <c r="M125" s="7"/>
      <c r="N125" s="7"/>
      <c r="O125" s="7"/>
      <c r="P125" s="7"/>
      <c r="Q125" s="7"/>
      <c r="R125" s="7"/>
      <c r="S125" s="7"/>
      <c r="T125" s="7"/>
      <c r="U125" s="7"/>
      <c r="V125" s="7"/>
      <c r="W125" s="7"/>
      <c r="X125" s="7"/>
    </row>
    <row r="126" spans="2:24" ht="18" customHeight="1">
      <c r="B126" s="10"/>
      <c r="C126" s="7"/>
      <c r="D126" s="7"/>
      <c r="E126" s="7"/>
      <c r="F126" s="7"/>
      <c r="G126" s="131"/>
      <c r="H126" s="7"/>
      <c r="I126" s="7"/>
      <c r="J126" s="7"/>
      <c r="K126" s="7"/>
      <c r="L126" s="7"/>
      <c r="M126" s="7"/>
      <c r="N126" s="7"/>
      <c r="O126" s="7"/>
      <c r="P126" s="7"/>
      <c r="Q126" s="7"/>
      <c r="R126" s="7"/>
      <c r="S126" s="7"/>
      <c r="T126" s="7"/>
      <c r="U126" s="7"/>
      <c r="V126" s="7"/>
      <c r="W126" s="7"/>
      <c r="X126" s="7"/>
    </row>
    <row r="127" spans="2:24" ht="18" customHeight="1">
      <c r="B127" s="10"/>
      <c r="C127" s="7"/>
      <c r="D127" s="7"/>
      <c r="E127" s="7"/>
      <c r="F127" s="7"/>
      <c r="G127" s="131"/>
      <c r="H127" s="7"/>
      <c r="I127" s="7"/>
      <c r="J127" s="7"/>
      <c r="K127" s="7"/>
      <c r="L127" s="7"/>
      <c r="M127" s="7"/>
      <c r="N127" s="7"/>
      <c r="O127" s="7"/>
      <c r="P127" s="7"/>
      <c r="Q127" s="7"/>
      <c r="R127" s="7"/>
      <c r="S127" s="7"/>
      <c r="T127" s="7"/>
      <c r="U127" s="7"/>
      <c r="V127" s="7"/>
      <c r="W127" s="7"/>
      <c r="X127" s="7"/>
    </row>
    <row r="128" spans="2:24" ht="18" customHeight="1">
      <c r="B128" s="10"/>
      <c r="C128" s="7"/>
      <c r="D128" s="7"/>
      <c r="E128" s="7"/>
      <c r="F128" s="7"/>
      <c r="G128" s="131"/>
      <c r="H128" s="7"/>
      <c r="I128" s="7"/>
      <c r="J128" s="7"/>
      <c r="K128" s="7"/>
      <c r="L128" s="7"/>
      <c r="M128" s="7"/>
      <c r="N128" s="7"/>
      <c r="O128" s="7"/>
      <c r="P128" s="7"/>
      <c r="Q128" s="7"/>
      <c r="R128" s="7"/>
      <c r="S128" s="7"/>
      <c r="T128" s="7"/>
      <c r="U128" s="7"/>
      <c r="V128" s="7"/>
      <c r="W128" s="7"/>
      <c r="X128" s="7"/>
    </row>
    <row r="129" spans="2:24" ht="18" customHeight="1">
      <c r="B129" s="11"/>
      <c r="C129" s="12"/>
      <c r="D129" s="12"/>
      <c r="E129" s="12"/>
      <c r="F129" s="12"/>
      <c r="G129" s="133"/>
      <c r="H129" s="7"/>
      <c r="I129" s="7"/>
      <c r="J129" s="7"/>
      <c r="K129" s="7"/>
      <c r="L129" s="7"/>
      <c r="M129" s="7"/>
      <c r="N129" s="7"/>
      <c r="O129" s="7"/>
      <c r="P129" s="7"/>
      <c r="Q129" s="7"/>
      <c r="R129" s="7"/>
      <c r="S129" s="7"/>
      <c r="T129" s="7"/>
      <c r="U129" s="7"/>
      <c r="V129" s="7"/>
      <c r="W129" s="7"/>
      <c r="X129" s="7"/>
    </row>
    <row r="130" spans="2:24" ht="18" customHeight="1">
      <c r="B130" s="7"/>
      <c r="C130" s="7"/>
      <c r="D130" s="7"/>
      <c r="E130" s="7"/>
      <c r="F130" s="7"/>
      <c r="G130" s="7"/>
      <c r="H130" s="7"/>
      <c r="I130" s="7"/>
      <c r="J130" s="7"/>
      <c r="K130" s="7"/>
      <c r="L130" s="7"/>
      <c r="M130" s="7"/>
      <c r="N130" s="7"/>
      <c r="O130" s="7"/>
      <c r="P130" s="7"/>
      <c r="Q130" s="7"/>
      <c r="R130" s="7"/>
      <c r="S130" s="7"/>
      <c r="T130" s="7"/>
      <c r="U130" s="7"/>
      <c r="V130" s="7"/>
      <c r="W130" s="7"/>
      <c r="X130" s="7"/>
    </row>
    <row r="131" spans="2:24" s="4" customFormat="1" ht="18.75" customHeight="1" thickBot="1">
      <c r="B131" s="3" t="s">
        <v>12</v>
      </c>
      <c r="C131" s="5"/>
      <c r="D131" s="5"/>
      <c r="E131" s="5"/>
      <c r="F131" s="5"/>
      <c r="G131" s="5"/>
      <c r="H131" s="5"/>
      <c r="I131" s="5"/>
      <c r="J131" s="5"/>
      <c r="N131" s="247"/>
      <c r="O131" s="247"/>
      <c r="P131" s="247"/>
      <c r="Q131" s="247"/>
    </row>
    <row r="132" spans="2:24" s="14" customFormat="1" ht="25.5" customHeight="1">
      <c r="B132" s="184" t="s">
        <v>322</v>
      </c>
      <c r="C132" s="184" t="s">
        <v>14</v>
      </c>
      <c r="D132" s="322" t="s">
        <v>13</v>
      </c>
      <c r="E132" s="166" t="s">
        <v>268</v>
      </c>
      <c r="F132" s="167"/>
      <c r="G132" s="168"/>
      <c r="H132" s="124"/>
      <c r="I132" s="124"/>
      <c r="J132" s="124"/>
      <c r="N132" s="248"/>
      <c r="O132" s="248"/>
      <c r="P132" s="248"/>
      <c r="Q132" s="248"/>
    </row>
    <row r="133" spans="2:24" s="14" customFormat="1" ht="25.5" customHeight="1">
      <c r="B133" s="185"/>
      <c r="C133" s="185"/>
      <c r="D133" s="323"/>
      <c r="E133" s="169" t="s">
        <v>269</v>
      </c>
      <c r="F133" s="170"/>
      <c r="G133" s="171"/>
      <c r="H133" s="158"/>
      <c r="I133" s="158"/>
      <c r="J133" s="158"/>
      <c r="N133" s="248"/>
      <c r="O133" s="248"/>
      <c r="P133" s="248"/>
      <c r="Q133" s="248"/>
    </row>
    <row r="134" spans="2:24" s="14" customFormat="1" ht="25.5" customHeight="1">
      <c r="B134" s="185"/>
      <c r="C134" s="185"/>
      <c r="D134" s="324"/>
      <c r="E134" s="172" t="s">
        <v>270</v>
      </c>
      <c r="F134" s="173"/>
      <c r="G134" s="174"/>
      <c r="H134" s="13"/>
      <c r="I134" s="13"/>
      <c r="J134" s="13"/>
      <c r="N134" s="248"/>
      <c r="O134" s="248"/>
      <c r="P134" s="248"/>
      <c r="Q134" s="248"/>
    </row>
    <row r="135" spans="2:24" s="4" customFormat="1" ht="25.5" customHeight="1">
      <c r="B135" s="185"/>
      <c r="C135" s="185"/>
      <c r="D135" s="325" t="s">
        <v>119</v>
      </c>
      <c r="E135" s="163" t="s">
        <v>271</v>
      </c>
      <c r="F135" s="175"/>
      <c r="G135" s="176"/>
      <c r="H135" s="5"/>
      <c r="I135" s="5"/>
      <c r="J135" s="5"/>
      <c r="N135" s="247"/>
      <c r="O135" s="247"/>
      <c r="P135" s="247"/>
      <c r="Q135" s="247"/>
    </row>
    <row r="136" spans="2:24" s="4" customFormat="1" ht="25.5" customHeight="1">
      <c r="B136" s="185"/>
      <c r="C136" s="185"/>
      <c r="D136" s="326"/>
      <c r="E136" s="164" t="s">
        <v>272</v>
      </c>
      <c r="G136" s="177"/>
      <c r="H136" s="5"/>
      <c r="I136" s="5"/>
      <c r="J136" s="5"/>
      <c r="N136" s="152"/>
      <c r="O136" s="152"/>
      <c r="P136" s="152"/>
      <c r="Q136" s="152"/>
    </row>
    <row r="137" spans="2:24" s="4" customFormat="1" ht="25.5" customHeight="1">
      <c r="B137" s="185"/>
      <c r="C137" s="185"/>
      <c r="D137" s="326"/>
      <c r="E137" s="164" t="s">
        <v>273</v>
      </c>
      <c r="G137" s="177"/>
      <c r="H137" s="5"/>
      <c r="I137" s="5"/>
      <c r="J137" s="5"/>
      <c r="N137" s="152"/>
      <c r="O137" s="152"/>
      <c r="P137" s="152"/>
      <c r="Q137" s="152"/>
    </row>
    <row r="138" spans="2:24" s="4" customFormat="1" ht="25.5" customHeight="1">
      <c r="B138" s="185"/>
      <c r="C138" s="185"/>
      <c r="D138" s="326"/>
      <c r="E138" s="164" t="s">
        <v>274</v>
      </c>
      <c r="G138" s="177"/>
      <c r="H138" s="5"/>
      <c r="I138" s="5"/>
      <c r="J138" s="5"/>
      <c r="N138" s="152"/>
      <c r="O138" s="152"/>
      <c r="P138" s="152"/>
      <c r="Q138" s="152"/>
    </row>
    <row r="139" spans="2:24" s="4" customFormat="1" ht="25.5" customHeight="1">
      <c r="B139" s="185"/>
      <c r="C139" s="185"/>
      <c r="D139" s="326"/>
      <c r="E139" s="164" t="s">
        <v>275</v>
      </c>
      <c r="G139" s="177"/>
      <c r="H139" s="5"/>
      <c r="I139" s="5"/>
      <c r="J139" s="5"/>
      <c r="N139" s="247"/>
      <c r="O139" s="247"/>
      <c r="P139" s="247"/>
      <c r="Q139" s="247"/>
    </row>
    <row r="140" spans="2:24" s="4" customFormat="1" ht="25.5" customHeight="1">
      <c r="B140" s="185"/>
      <c r="C140" s="185"/>
      <c r="D140" s="326"/>
      <c r="E140" s="164" t="s">
        <v>276</v>
      </c>
      <c r="G140" s="177"/>
      <c r="H140" s="5"/>
      <c r="I140" s="5"/>
      <c r="J140" s="5"/>
      <c r="N140" s="152"/>
      <c r="O140" s="152"/>
      <c r="P140" s="152"/>
      <c r="Q140" s="152"/>
    </row>
    <row r="141" spans="2:24" s="4" customFormat="1" ht="25.5" customHeight="1">
      <c r="B141" s="185"/>
      <c r="C141" s="185"/>
      <c r="D141" s="326"/>
      <c r="E141" s="165" t="s">
        <v>277</v>
      </c>
      <c r="F141" s="178"/>
      <c r="G141" s="179"/>
      <c r="H141" s="5"/>
      <c r="I141" s="5"/>
      <c r="J141" s="5"/>
      <c r="N141" s="157"/>
      <c r="O141" s="157"/>
      <c r="P141" s="157"/>
      <c r="Q141" s="157"/>
    </row>
    <row r="142" spans="2:24" s="14" customFormat="1" ht="25.5" customHeight="1" thickBot="1">
      <c r="B142" s="186"/>
      <c r="C142" s="186"/>
      <c r="D142" s="162" t="s">
        <v>118</v>
      </c>
      <c r="E142" s="180" t="s">
        <v>278</v>
      </c>
      <c r="F142" s="181"/>
      <c r="G142" s="182"/>
      <c r="H142" s="13"/>
      <c r="I142" s="13"/>
      <c r="J142" s="13"/>
      <c r="N142" s="248"/>
      <c r="O142" s="248"/>
      <c r="P142" s="248"/>
      <c r="Q142" s="248"/>
    </row>
    <row r="143" spans="2:24" s="4" customFormat="1" ht="25.5" customHeight="1">
      <c r="B143" s="184"/>
      <c r="C143" s="258" t="s">
        <v>120</v>
      </c>
      <c r="D143" s="259"/>
      <c r="E143" s="252" t="s">
        <v>279</v>
      </c>
      <c r="F143" s="252"/>
      <c r="G143" s="253"/>
      <c r="H143" s="5"/>
      <c r="I143" s="5"/>
      <c r="J143" s="5"/>
      <c r="N143" s="247"/>
      <c r="O143" s="247"/>
      <c r="P143" s="247"/>
      <c r="Q143" s="247"/>
    </row>
    <row r="144" spans="2:24" s="4" customFormat="1" ht="25.5" customHeight="1">
      <c r="B144" s="185"/>
      <c r="C144" s="260"/>
      <c r="D144" s="185"/>
      <c r="E144" s="254" t="s">
        <v>280</v>
      </c>
      <c r="F144" s="254"/>
      <c r="G144" s="255"/>
      <c r="H144" s="5"/>
      <c r="I144" s="5"/>
      <c r="J144" s="5"/>
      <c r="N144" s="247"/>
      <c r="O144" s="247"/>
      <c r="P144" s="247"/>
      <c r="Q144" s="247"/>
    </row>
    <row r="145" spans="1:31" ht="25.5" customHeight="1">
      <c r="B145" s="185"/>
      <c r="C145" s="260"/>
      <c r="D145" s="185"/>
      <c r="E145" s="254" t="s">
        <v>281</v>
      </c>
      <c r="F145" s="254"/>
      <c r="G145" s="255"/>
    </row>
    <row r="146" spans="1:31" ht="25.5" customHeight="1">
      <c r="B146" s="185"/>
      <c r="C146" s="260"/>
      <c r="D146" s="185"/>
      <c r="E146" s="254" t="s">
        <v>282</v>
      </c>
      <c r="F146" s="254"/>
      <c r="G146" s="255"/>
    </row>
    <row r="147" spans="1:31" ht="25.5" customHeight="1">
      <c r="B147" s="185"/>
      <c r="C147" s="260"/>
      <c r="D147" s="185"/>
      <c r="E147" s="254" t="s">
        <v>283</v>
      </c>
      <c r="F147" s="254"/>
      <c r="G147" s="255"/>
    </row>
    <row r="148" spans="1:31" s="4" customFormat="1" ht="25.5" customHeight="1">
      <c r="B148" s="185"/>
      <c r="C148" s="260"/>
      <c r="D148" s="185"/>
      <c r="E148" s="254" t="s">
        <v>284</v>
      </c>
      <c r="F148" s="254"/>
      <c r="G148" s="255"/>
      <c r="H148" s="5"/>
      <c r="I148" s="5"/>
      <c r="J148" s="5"/>
      <c r="N148" s="247"/>
      <c r="O148" s="247"/>
      <c r="P148" s="247"/>
      <c r="Q148" s="247"/>
    </row>
    <row r="149" spans="1:31" ht="25.5" customHeight="1">
      <c r="B149" s="185"/>
      <c r="C149" s="261"/>
      <c r="D149" s="186"/>
      <c r="E149" s="327" t="s">
        <v>285</v>
      </c>
      <c r="F149" s="327"/>
      <c r="G149" s="328"/>
    </row>
    <row r="150" spans="1:31" ht="25.5" customHeight="1" thickBot="1">
      <c r="B150" s="185"/>
      <c r="C150" s="262" t="s">
        <v>121</v>
      </c>
      <c r="D150" s="263"/>
      <c r="E150" s="256" t="s">
        <v>286</v>
      </c>
      <c r="F150" s="256"/>
      <c r="G150" s="257"/>
    </row>
    <row r="152" spans="1:31" s="1" customFormat="1" ht="18" customHeight="1">
      <c r="A152" s="1" t="s">
        <v>15</v>
      </c>
    </row>
    <row r="153" spans="1:31" s="1" customFormat="1" ht="18" customHeight="1">
      <c r="B153" s="39" t="s">
        <v>311</v>
      </c>
      <c r="C153" s="2"/>
      <c r="D153" s="2"/>
      <c r="E153" s="2"/>
      <c r="F153" s="2"/>
      <c r="G153" s="2"/>
      <c r="H153" s="2"/>
      <c r="I153" s="2"/>
      <c r="J153" s="2"/>
      <c r="K153" s="2"/>
      <c r="L153" s="2"/>
      <c r="M153" s="2"/>
      <c r="N153" s="2"/>
      <c r="O153" s="2"/>
      <c r="P153" s="2"/>
      <c r="AB153" s="3"/>
    </row>
    <row r="154" spans="1:31" s="1" customFormat="1" ht="18" customHeight="1">
      <c r="B154" s="39" t="s">
        <v>301</v>
      </c>
      <c r="AB154" s="245"/>
      <c r="AC154" s="245"/>
      <c r="AD154" s="245"/>
      <c r="AE154" s="3"/>
    </row>
    <row r="155" spans="1:31" s="16" customFormat="1" ht="15" customHeight="1">
      <c r="B155" s="39" t="s">
        <v>300</v>
      </c>
      <c r="C155" s="126"/>
      <c r="D155" s="126"/>
    </row>
    <row r="156" spans="1:31" s="16" customFormat="1" ht="15" customHeight="1">
      <c r="A156" s="249" t="s">
        <v>13</v>
      </c>
      <c r="B156" s="249"/>
    </row>
    <row r="157" spans="1:31" s="16" customFormat="1" ht="15" customHeight="1" thickBot="1">
      <c r="B157" s="1" t="s">
        <v>7</v>
      </c>
      <c r="G157" s="18" t="s">
        <v>16</v>
      </c>
    </row>
    <row r="158" spans="1:31" s="5" customFormat="1" ht="15" customHeight="1">
      <c r="B158" s="101" t="s">
        <v>17</v>
      </c>
      <c r="C158" s="102" t="s">
        <v>18</v>
      </c>
      <c r="D158" s="102" t="s">
        <v>19</v>
      </c>
      <c r="E158" s="102" t="s">
        <v>17</v>
      </c>
      <c r="F158" s="102" t="s">
        <v>18</v>
      </c>
      <c r="G158" s="103" t="s">
        <v>19</v>
      </c>
      <c r="H158" s="14"/>
      <c r="I158" s="14"/>
      <c r="J158" s="14"/>
      <c r="K158" s="14"/>
      <c r="L158" s="14"/>
      <c r="M158" s="14"/>
      <c r="N158" s="14"/>
      <c r="O158" s="14"/>
      <c r="P158" s="14"/>
      <c r="Q158" s="14"/>
      <c r="R158" s="14"/>
      <c r="S158" s="14"/>
      <c r="T158" s="14"/>
      <c r="U158" s="250"/>
      <c r="V158" s="250"/>
      <c r="W158" s="250"/>
      <c r="X158" s="250"/>
    </row>
    <row r="159" spans="1:31" s="5" customFormat="1" ht="15" customHeight="1">
      <c r="B159" s="104" t="s">
        <v>20</v>
      </c>
      <c r="C159" s="20"/>
      <c r="D159" s="20"/>
      <c r="E159" s="19" t="s">
        <v>21</v>
      </c>
      <c r="F159" s="20"/>
      <c r="G159" s="105"/>
      <c r="H159" s="13"/>
      <c r="I159" s="13"/>
      <c r="J159" s="13"/>
      <c r="K159" s="251"/>
      <c r="L159" s="251"/>
      <c r="M159" s="251"/>
      <c r="N159" s="13"/>
      <c r="O159" s="13"/>
      <c r="P159" s="13"/>
      <c r="Q159" s="13"/>
      <c r="R159" s="13"/>
      <c r="S159" s="13"/>
      <c r="T159" s="13"/>
      <c r="U159" s="13"/>
      <c r="V159" s="251"/>
      <c r="W159" s="251"/>
      <c r="X159" s="251"/>
    </row>
    <row r="160" spans="1:31" s="5" customFormat="1" ht="15" customHeight="1">
      <c r="B160" s="106" t="s">
        <v>22</v>
      </c>
      <c r="C160" s="22">
        <v>44275161668</v>
      </c>
      <c r="D160" s="23">
        <f>C160/$G$177</f>
        <v>4188757.0168401133</v>
      </c>
      <c r="E160" s="21" t="s">
        <v>23</v>
      </c>
      <c r="F160" s="22">
        <v>4148569043</v>
      </c>
      <c r="G160" s="107">
        <f>F160/$G$177</f>
        <v>392485.24531693471</v>
      </c>
      <c r="K160" s="242"/>
      <c r="L160" s="242"/>
      <c r="M160" s="242"/>
      <c r="V160" s="242"/>
      <c r="W160" s="242"/>
      <c r="X160" s="242"/>
    </row>
    <row r="161" spans="2:30" s="5" customFormat="1" ht="15" customHeight="1">
      <c r="B161" s="106" t="s">
        <v>24</v>
      </c>
      <c r="C161" s="22">
        <v>39220074841</v>
      </c>
      <c r="D161" s="23">
        <f t="shared" ref="D161:D175" si="0">C161/$G$177</f>
        <v>3710508.4996215706</v>
      </c>
      <c r="E161" s="21" t="s">
        <v>25</v>
      </c>
      <c r="F161" s="22">
        <v>3951652893</v>
      </c>
      <c r="G161" s="107">
        <f t="shared" ref="G161:G171" si="1">F161/$G$177</f>
        <v>373855.5244087039</v>
      </c>
      <c r="K161" s="242"/>
      <c r="L161" s="242"/>
      <c r="M161" s="242"/>
      <c r="V161" s="242"/>
      <c r="W161" s="242"/>
      <c r="X161" s="242"/>
      <c r="AB161" s="244"/>
      <c r="AC161" s="244"/>
      <c r="AD161" s="244"/>
    </row>
    <row r="162" spans="2:30" s="5" customFormat="1" ht="15" customHeight="1">
      <c r="B162" s="106" t="s">
        <v>26</v>
      </c>
      <c r="C162" s="22">
        <v>115808021</v>
      </c>
      <c r="D162" s="23">
        <f t="shared" si="0"/>
        <v>10956.293377483444</v>
      </c>
      <c r="E162" s="21" t="s">
        <v>27</v>
      </c>
      <c r="F162" s="22">
        <v>196916150</v>
      </c>
      <c r="G162" s="107">
        <f t="shared" si="1"/>
        <v>18629.720908230844</v>
      </c>
      <c r="K162" s="242"/>
      <c r="L162" s="242"/>
      <c r="M162" s="242"/>
      <c r="V162" s="242"/>
      <c r="W162" s="242"/>
      <c r="X162" s="242"/>
      <c r="AB162" s="24"/>
      <c r="AC162" s="24"/>
      <c r="AD162" s="24"/>
    </row>
    <row r="163" spans="2:30" s="5" customFormat="1" ht="15" customHeight="1">
      <c r="B163" s="106" t="s">
        <v>28</v>
      </c>
      <c r="C163" s="22">
        <v>4939278806</v>
      </c>
      <c r="D163" s="23">
        <f t="shared" si="0"/>
        <v>467292.2238410596</v>
      </c>
      <c r="E163" s="21" t="s">
        <v>31</v>
      </c>
      <c r="F163" s="22">
        <v>397928135</v>
      </c>
      <c r="G163" s="107">
        <f t="shared" si="1"/>
        <v>37646.938032166508</v>
      </c>
      <c r="K163" s="242"/>
      <c r="L163" s="242"/>
      <c r="M163" s="242"/>
      <c r="V163" s="242"/>
      <c r="W163" s="242"/>
      <c r="X163" s="242"/>
      <c r="AB163" s="24"/>
      <c r="AC163" s="24"/>
      <c r="AD163" s="24"/>
    </row>
    <row r="164" spans="2:30" s="5" customFormat="1" ht="15" customHeight="1">
      <c r="B164" s="106" t="s">
        <v>30</v>
      </c>
      <c r="C164" s="22">
        <v>2328683076</v>
      </c>
      <c r="D164" s="23">
        <f t="shared" si="0"/>
        <v>220310.6032166509</v>
      </c>
      <c r="E164" s="21" t="s">
        <v>33</v>
      </c>
      <c r="F164" s="22">
        <v>238710363</v>
      </c>
      <c r="G164" s="107">
        <f t="shared" si="1"/>
        <v>22583.761873226111</v>
      </c>
      <c r="K164" s="242"/>
      <c r="L164" s="242"/>
      <c r="M164" s="242"/>
      <c r="V164" s="242"/>
      <c r="W164" s="242"/>
      <c r="X164" s="242"/>
    </row>
    <row r="165" spans="2:30" s="5" customFormat="1" ht="15" customHeight="1">
      <c r="B165" s="106" t="s">
        <v>253</v>
      </c>
      <c r="C165" s="22">
        <v>81732199</v>
      </c>
      <c r="D165" s="23">
        <f t="shared" si="0"/>
        <v>7732.4691579943237</v>
      </c>
      <c r="E165" s="21" t="s">
        <v>255</v>
      </c>
      <c r="F165" s="22">
        <v>85627460</v>
      </c>
      <c r="G165" s="107">
        <f t="shared" si="1"/>
        <v>8100.9895931882684</v>
      </c>
      <c r="K165" s="242"/>
      <c r="L165" s="242"/>
      <c r="M165" s="242"/>
      <c r="V165" s="246"/>
      <c r="W165" s="246"/>
      <c r="X165" s="246"/>
    </row>
    <row r="166" spans="2:30" s="5" customFormat="1" ht="15" customHeight="1">
      <c r="B166" s="106" t="s">
        <v>254</v>
      </c>
      <c r="C166" s="22">
        <v>106461464</v>
      </c>
      <c r="D166" s="23">
        <f t="shared" si="0"/>
        <v>10072.040113528856</v>
      </c>
      <c r="E166" s="21" t="s">
        <v>256</v>
      </c>
      <c r="F166" s="22">
        <v>73590312</v>
      </c>
      <c r="G166" s="107">
        <f t="shared" si="1"/>
        <v>6962.1865657521284</v>
      </c>
      <c r="K166" s="242"/>
      <c r="L166" s="242"/>
      <c r="M166" s="242"/>
      <c r="V166" s="242"/>
      <c r="W166" s="242"/>
      <c r="X166" s="242"/>
    </row>
    <row r="167" spans="2:30" s="5" customFormat="1" ht="15" customHeight="1">
      <c r="B167" s="106" t="s">
        <v>35</v>
      </c>
      <c r="C167" s="22">
        <v>2424345911</v>
      </c>
      <c r="D167" s="23">
        <f t="shared" si="0"/>
        <v>229361.01333964049</v>
      </c>
      <c r="E167" s="21"/>
      <c r="F167" s="22"/>
      <c r="G167" s="107"/>
      <c r="K167" s="242"/>
      <c r="L167" s="242"/>
      <c r="M167" s="242"/>
      <c r="V167" s="242"/>
      <c r="W167" s="242"/>
      <c r="X167" s="242"/>
    </row>
    <row r="168" spans="2:30" s="5" customFormat="1" ht="15" customHeight="1">
      <c r="B168" s="106" t="s">
        <v>36</v>
      </c>
      <c r="C168" s="22">
        <v>-1943844</v>
      </c>
      <c r="D168" s="23">
        <f t="shared" si="0"/>
        <v>-183.90198675496688</v>
      </c>
      <c r="E168" s="25" t="s">
        <v>37</v>
      </c>
      <c r="F168" s="26">
        <v>4546497178</v>
      </c>
      <c r="G168" s="108">
        <f t="shared" si="1"/>
        <v>430132.18334910122</v>
      </c>
      <c r="K168" s="242"/>
      <c r="L168" s="242"/>
      <c r="M168" s="242"/>
      <c r="V168" s="242"/>
      <c r="W168" s="242"/>
      <c r="X168" s="242"/>
    </row>
    <row r="169" spans="2:30" s="5" customFormat="1" ht="15" customHeight="1">
      <c r="B169" s="106" t="s">
        <v>38</v>
      </c>
      <c r="C169" s="22">
        <v>4056047741</v>
      </c>
      <c r="D169" s="23">
        <f t="shared" si="0"/>
        <v>383732.04739829706</v>
      </c>
      <c r="E169" s="21" t="s">
        <v>39</v>
      </c>
      <c r="F169" s="23"/>
      <c r="G169" s="107"/>
      <c r="K169" s="242"/>
      <c r="L169" s="242"/>
      <c r="M169" s="242"/>
      <c r="V169" s="242"/>
      <c r="W169" s="242"/>
      <c r="X169" s="242"/>
    </row>
    <row r="170" spans="2:30" s="5" customFormat="1" ht="15" customHeight="1">
      <c r="B170" s="106" t="s">
        <v>40</v>
      </c>
      <c r="C170" s="22">
        <v>412474326</v>
      </c>
      <c r="D170" s="23">
        <f t="shared" si="0"/>
        <v>39023.115042573321</v>
      </c>
      <c r="E170" s="21" t="s">
        <v>41</v>
      </c>
      <c r="F170" s="22">
        <v>46239462807</v>
      </c>
      <c r="G170" s="107">
        <f t="shared" si="1"/>
        <v>4374594.3999053929</v>
      </c>
      <c r="K170" s="242"/>
      <c r="L170" s="242"/>
      <c r="M170" s="242"/>
      <c r="V170" s="242"/>
      <c r="W170" s="242"/>
      <c r="X170" s="242"/>
    </row>
    <row r="171" spans="2:30" s="5" customFormat="1" ht="15" customHeight="1">
      <c r="B171" s="106" t="s">
        <v>42</v>
      </c>
      <c r="C171" s="22">
        <v>1679306432</v>
      </c>
      <c r="D171" s="23">
        <f t="shared" si="0"/>
        <v>158874.78070009462</v>
      </c>
      <c r="E171" s="21" t="s">
        <v>43</v>
      </c>
      <c r="F171" s="22">
        <v>-2454750576</v>
      </c>
      <c r="G171" s="107">
        <f t="shared" si="1"/>
        <v>-232237.51901608324</v>
      </c>
      <c r="K171" s="242"/>
      <c r="L171" s="242"/>
      <c r="M171" s="242"/>
      <c r="V171" s="242"/>
      <c r="W171" s="242"/>
      <c r="X171" s="242"/>
    </row>
    <row r="172" spans="2:30" s="5" customFormat="1" ht="15" customHeight="1">
      <c r="B172" s="106" t="s">
        <v>304</v>
      </c>
      <c r="C172" s="22">
        <v>3500000</v>
      </c>
      <c r="D172" s="23">
        <f t="shared" si="0"/>
        <v>331.12582781456956</v>
      </c>
      <c r="E172" s="21"/>
      <c r="F172" s="22"/>
      <c r="G172" s="107"/>
      <c r="K172" s="242"/>
      <c r="L172" s="242"/>
      <c r="M172" s="242"/>
      <c r="V172" s="242"/>
      <c r="W172" s="242"/>
      <c r="X172" s="242"/>
    </row>
    <row r="173" spans="2:30" s="5" customFormat="1" ht="15" customHeight="1">
      <c r="B173" s="106" t="s">
        <v>45</v>
      </c>
      <c r="C173" s="22">
        <v>1960801139</v>
      </c>
      <c r="D173" s="23">
        <f t="shared" si="0"/>
        <v>185506.25723746451</v>
      </c>
      <c r="E173" s="27"/>
      <c r="F173" s="23"/>
      <c r="G173" s="107"/>
      <c r="K173" s="242"/>
      <c r="L173" s="242"/>
      <c r="M173" s="242"/>
      <c r="V173" s="242"/>
      <c r="W173" s="242"/>
      <c r="X173" s="242"/>
    </row>
    <row r="174" spans="2:30" s="5" customFormat="1" ht="15" customHeight="1">
      <c r="B174" s="106" t="s">
        <v>46</v>
      </c>
      <c r="C174" s="22">
        <v>-34156</v>
      </c>
      <c r="D174" s="23">
        <f t="shared" si="0"/>
        <v>-3.2314096499526963</v>
      </c>
      <c r="E174" s="25" t="s">
        <v>47</v>
      </c>
      <c r="F174" s="26">
        <v>43784712231</v>
      </c>
      <c r="G174" s="108">
        <f t="shared" ref="G174:G175" si="2">F174/$G$177</f>
        <v>4142356.8808893096</v>
      </c>
      <c r="K174" s="242"/>
      <c r="L174" s="242"/>
      <c r="M174" s="242"/>
      <c r="N174" s="13"/>
      <c r="O174" s="13"/>
      <c r="P174" s="13"/>
      <c r="Q174" s="13"/>
      <c r="R174" s="13"/>
      <c r="S174" s="13"/>
      <c r="T174" s="13"/>
      <c r="U174" s="13"/>
      <c r="V174" s="265"/>
      <c r="W174" s="265"/>
      <c r="X174" s="265"/>
    </row>
    <row r="175" spans="2:30" s="4" customFormat="1" ht="15" customHeight="1" thickBot="1">
      <c r="B175" s="109" t="s">
        <v>48</v>
      </c>
      <c r="C175" s="110">
        <v>48331209409</v>
      </c>
      <c r="D175" s="111">
        <f t="shared" si="0"/>
        <v>4572489.0642384104</v>
      </c>
      <c r="E175" s="112" t="s">
        <v>49</v>
      </c>
      <c r="F175" s="110">
        <v>48331209409</v>
      </c>
      <c r="G175" s="113">
        <f t="shared" si="2"/>
        <v>4572489.0642384104</v>
      </c>
      <c r="H175" s="5"/>
      <c r="I175" s="5"/>
      <c r="J175" s="5"/>
      <c r="K175" s="242"/>
      <c r="L175" s="242"/>
      <c r="M175" s="242"/>
      <c r="N175" s="13"/>
      <c r="O175" s="13"/>
      <c r="P175" s="13"/>
      <c r="Q175" s="13"/>
      <c r="R175" s="13"/>
      <c r="S175" s="13"/>
      <c r="T175" s="13"/>
      <c r="U175" s="13"/>
      <c r="V175" s="251"/>
      <c r="W175" s="251"/>
      <c r="X175" s="251"/>
    </row>
    <row r="176" spans="2:30" s="4" customFormat="1" ht="15" customHeight="1" thickBot="1">
      <c r="B176" s="28"/>
      <c r="C176" s="28"/>
      <c r="D176" s="29"/>
      <c r="E176" s="29"/>
      <c r="F176" s="29"/>
      <c r="G176" s="30"/>
      <c r="H176" s="5"/>
      <c r="I176" s="5"/>
      <c r="J176" s="5"/>
      <c r="K176" s="242"/>
      <c r="L176" s="242"/>
      <c r="M176" s="242"/>
      <c r="N176" s="13"/>
      <c r="O176" s="13"/>
      <c r="P176" s="13"/>
      <c r="Q176" s="13"/>
      <c r="R176" s="13"/>
      <c r="S176" s="13"/>
      <c r="T176" s="13"/>
      <c r="U176" s="13"/>
      <c r="V176" s="265"/>
      <c r="W176" s="265"/>
      <c r="X176" s="265"/>
    </row>
    <row r="177" spans="1:33" s="4" customFormat="1" ht="18" customHeight="1" thickBot="1">
      <c r="B177" s="31"/>
      <c r="C177" s="32"/>
      <c r="D177" s="29"/>
      <c r="E177" s="29"/>
      <c r="F177" s="33" t="s">
        <v>287</v>
      </c>
      <c r="G177" s="34">
        <f>SUM(G178:G179)</f>
        <v>10570</v>
      </c>
      <c r="H177" s="13"/>
      <c r="I177" s="13"/>
      <c r="J177" s="13"/>
      <c r="K177" s="265"/>
      <c r="L177" s="265"/>
      <c r="M177" s="265"/>
      <c r="N177" s="13"/>
      <c r="O177" s="13"/>
      <c r="P177" s="13"/>
      <c r="Q177" s="13"/>
      <c r="R177" s="13"/>
      <c r="S177" s="13"/>
      <c r="T177" s="13"/>
      <c r="U177" s="13"/>
      <c r="V177" s="265"/>
      <c r="W177" s="265"/>
      <c r="X177" s="265"/>
      <c r="AB177" s="270"/>
      <c r="AC177" s="270"/>
      <c r="AD177" s="270"/>
    </row>
    <row r="178" spans="1:33" ht="17.25" customHeight="1">
      <c r="B178" s="31"/>
      <c r="C178" s="32"/>
      <c r="D178" s="29"/>
      <c r="E178" s="29"/>
      <c r="F178" s="35" t="s">
        <v>50</v>
      </c>
      <c r="G178" s="36">
        <v>5264</v>
      </c>
    </row>
    <row r="179" spans="1:33" ht="18" customHeight="1">
      <c r="B179" s="31"/>
      <c r="C179" s="32"/>
      <c r="D179" s="29"/>
      <c r="E179" s="29"/>
      <c r="F179" s="37" t="s">
        <v>51</v>
      </c>
      <c r="G179" s="38">
        <v>5306</v>
      </c>
      <c r="AB179" s="188"/>
      <c r="AC179" s="188"/>
      <c r="AD179" s="188"/>
      <c r="AE179" s="188"/>
      <c r="AF179" s="188"/>
      <c r="AG179" s="188"/>
    </row>
    <row r="180" spans="1:33" ht="18" customHeight="1">
      <c r="B180" s="2" t="s">
        <v>52</v>
      </c>
      <c r="AB180" s="264" t="e">
        <f>+K161/K177</f>
        <v>#DIV/0!</v>
      </c>
      <c r="AC180" s="264"/>
      <c r="AD180" s="264"/>
      <c r="AE180" s="188"/>
      <c r="AF180" s="188"/>
      <c r="AG180" s="188"/>
    </row>
    <row r="181" spans="1:33" ht="19.5" customHeight="1">
      <c r="B181" s="224" t="s">
        <v>312</v>
      </c>
      <c r="C181" s="224"/>
      <c r="D181" s="224"/>
      <c r="E181" s="224"/>
      <c r="F181" s="224"/>
      <c r="G181" s="224"/>
      <c r="AB181" s="266" t="e">
        <f>+K177/AB154</f>
        <v>#DIV/0!</v>
      </c>
      <c r="AC181" s="266"/>
      <c r="AD181" s="266"/>
    </row>
    <row r="182" spans="1:33" ht="19.5" customHeight="1">
      <c r="B182" s="224"/>
      <c r="C182" s="224"/>
      <c r="D182" s="224"/>
      <c r="E182" s="224"/>
      <c r="F182" s="224"/>
      <c r="G182" s="224"/>
    </row>
    <row r="183" spans="1:33" ht="30.75" customHeight="1">
      <c r="A183" s="39"/>
      <c r="B183" s="224"/>
      <c r="C183" s="224"/>
      <c r="D183" s="224"/>
      <c r="E183" s="224"/>
      <c r="F183" s="224"/>
      <c r="G183" s="224"/>
    </row>
    <row r="184" spans="1:33" ht="19.5" customHeight="1">
      <c r="B184" s="8"/>
      <c r="C184" s="8"/>
      <c r="D184" s="8"/>
      <c r="E184" s="8"/>
      <c r="F184" s="8"/>
      <c r="G184" s="8"/>
    </row>
    <row r="185" spans="1:33" ht="18" customHeight="1">
      <c r="B185" s="2" t="s">
        <v>53</v>
      </c>
      <c r="AB185" s="271" t="e">
        <f>+AB161/V174</f>
        <v>#DIV/0!</v>
      </c>
      <c r="AC185" s="271"/>
      <c r="AD185" s="271"/>
    </row>
    <row r="186" spans="1:33" ht="18" customHeight="1">
      <c r="B186" s="224" t="s">
        <v>313</v>
      </c>
      <c r="C186" s="224"/>
      <c r="D186" s="224"/>
      <c r="E186" s="224"/>
      <c r="F186" s="224"/>
      <c r="G186" s="224"/>
      <c r="AB186" s="271" t="e">
        <f>+V164/V174</f>
        <v>#DIV/0!</v>
      </c>
      <c r="AC186" s="271"/>
      <c r="AD186" s="271"/>
    </row>
    <row r="187" spans="1:33" ht="18" customHeight="1">
      <c r="B187" s="224"/>
      <c r="C187" s="224"/>
      <c r="D187" s="224"/>
      <c r="E187" s="224"/>
      <c r="F187" s="224"/>
      <c r="G187" s="224"/>
    </row>
    <row r="188" spans="1:33" ht="18" customHeight="1">
      <c r="A188" s="39"/>
      <c r="B188" s="224"/>
      <c r="C188" s="224"/>
      <c r="D188" s="224"/>
      <c r="E188" s="224"/>
      <c r="F188" s="224"/>
      <c r="G188" s="224"/>
    </row>
    <row r="189" spans="1:33" ht="34.5" customHeight="1">
      <c r="B189" s="224"/>
      <c r="C189" s="224"/>
      <c r="D189" s="224"/>
      <c r="E189" s="224"/>
      <c r="F189" s="224"/>
      <c r="G189" s="224"/>
      <c r="AB189" s="272" t="e">
        <f>+V174/AB154</f>
        <v>#DIV/0!</v>
      </c>
      <c r="AC189" s="272"/>
      <c r="AD189" s="272"/>
    </row>
    <row r="190" spans="1:33" ht="18" customHeight="1">
      <c r="B190" s="130" t="s">
        <v>54</v>
      </c>
      <c r="C190" s="130"/>
      <c r="D190" s="130"/>
      <c r="E190" s="130"/>
      <c r="F190" s="130"/>
      <c r="G190" s="130"/>
      <c r="AB190" s="272" t="e">
        <f>+AB161/AB154</f>
        <v>#DIV/0!</v>
      </c>
      <c r="AC190" s="272"/>
      <c r="AD190" s="272"/>
    </row>
    <row r="191" spans="1:33" ht="23.25" customHeight="1">
      <c r="B191" s="225" t="s">
        <v>314</v>
      </c>
      <c r="C191" s="225"/>
      <c r="D191" s="225"/>
      <c r="E191" s="225"/>
      <c r="F191" s="225"/>
      <c r="G191" s="225"/>
    </row>
    <row r="192" spans="1:33" ht="18" customHeight="1">
      <c r="B192" s="225"/>
      <c r="C192" s="225"/>
      <c r="D192" s="225"/>
      <c r="E192" s="225"/>
      <c r="F192" s="225"/>
      <c r="G192" s="225"/>
      <c r="AB192" s="272" t="e">
        <f>+V176/AB154</f>
        <v>#DIV/0!</v>
      </c>
      <c r="AC192" s="272"/>
      <c r="AD192" s="272"/>
    </row>
    <row r="194" spans="2:30" s="1" customFormat="1" ht="18" customHeight="1" thickBot="1">
      <c r="B194" s="1" t="s">
        <v>8</v>
      </c>
      <c r="E194" s="18"/>
      <c r="F194" s="18" t="s">
        <v>16</v>
      </c>
      <c r="O194" s="273"/>
      <c r="P194" s="273"/>
      <c r="Q194" s="273"/>
      <c r="R194" s="273"/>
    </row>
    <row r="195" spans="2:30" s="4" customFormat="1" ht="15" customHeight="1" thickBot="1">
      <c r="B195" s="40" t="s">
        <v>17</v>
      </c>
      <c r="C195" s="267" t="s">
        <v>18</v>
      </c>
      <c r="D195" s="268"/>
      <c r="E195" s="41" t="s">
        <v>19</v>
      </c>
      <c r="F195" s="41" t="s">
        <v>132</v>
      </c>
      <c r="H195" s="5"/>
      <c r="I195" s="5"/>
      <c r="J195" s="5"/>
      <c r="M195" s="242"/>
      <c r="N195" s="242"/>
      <c r="O195" s="242"/>
      <c r="P195" s="243"/>
      <c r="Q195" s="243"/>
      <c r="R195" s="243"/>
      <c r="AB195" s="269"/>
      <c r="AC195" s="269"/>
      <c r="AD195" s="269"/>
    </row>
    <row r="196" spans="2:30" s="4" customFormat="1" ht="15" customHeight="1">
      <c r="B196" s="42" t="s">
        <v>55</v>
      </c>
      <c r="C196" s="227">
        <v>9356809801</v>
      </c>
      <c r="D196" s="228"/>
      <c r="E196" s="43">
        <f t="shared" ref="E196:E213" si="3">C196/$E$215</f>
        <v>885223.25458845787</v>
      </c>
      <c r="F196" s="43"/>
      <c r="H196" s="5"/>
      <c r="I196" s="5"/>
      <c r="J196" s="5"/>
      <c r="M196" s="247"/>
      <c r="N196" s="247"/>
      <c r="O196" s="247"/>
      <c r="P196" s="243"/>
      <c r="Q196" s="243"/>
      <c r="R196" s="243"/>
      <c r="AB196" s="269"/>
      <c r="AC196" s="269"/>
      <c r="AD196" s="269"/>
    </row>
    <row r="197" spans="2:30" s="4" customFormat="1" ht="15" customHeight="1">
      <c r="B197" s="42" t="s">
        <v>56</v>
      </c>
      <c r="C197" s="227">
        <v>5570752259</v>
      </c>
      <c r="D197" s="228"/>
      <c r="E197" s="43">
        <f t="shared" si="3"/>
        <v>527034.27237464522</v>
      </c>
      <c r="F197" s="43"/>
      <c r="H197" s="5"/>
      <c r="I197" s="5"/>
      <c r="J197" s="5"/>
      <c r="M197" s="242"/>
      <c r="N197" s="242"/>
      <c r="O197" s="242"/>
      <c r="P197" s="243"/>
      <c r="Q197" s="243"/>
      <c r="R197" s="243"/>
      <c r="AB197" s="269"/>
      <c r="AC197" s="269"/>
      <c r="AD197" s="269"/>
    </row>
    <row r="198" spans="2:30" s="4" customFormat="1" ht="15" customHeight="1">
      <c r="B198" s="42" t="s">
        <v>57</v>
      </c>
      <c r="C198" s="227">
        <v>1219225623</v>
      </c>
      <c r="D198" s="228"/>
      <c r="E198" s="43">
        <f t="shared" si="3"/>
        <v>115347.74105960265</v>
      </c>
      <c r="F198" s="123">
        <f>C198/$C$196</f>
        <v>0.13030355953903183</v>
      </c>
      <c r="H198" s="5"/>
      <c r="I198" s="5"/>
      <c r="J198" s="5"/>
      <c r="M198" s="242"/>
      <c r="N198" s="242"/>
      <c r="O198" s="242"/>
      <c r="P198" s="243"/>
      <c r="Q198" s="243"/>
      <c r="R198" s="243"/>
      <c r="AB198" s="269"/>
      <c r="AC198" s="269"/>
      <c r="AD198" s="269"/>
    </row>
    <row r="199" spans="2:30" s="4" customFormat="1" ht="15" customHeight="1">
      <c r="B199" s="42" t="s">
        <v>58</v>
      </c>
      <c r="C199" s="227">
        <v>4307127705</v>
      </c>
      <c r="D199" s="228"/>
      <c r="E199" s="43">
        <f t="shared" si="3"/>
        <v>407486.06480605487</v>
      </c>
      <c r="F199" s="123">
        <f t="shared" ref="F199:F200" si="4">C199/$C$196</f>
        <v>0.46032010873403451</v>
      </c>
      <c r="H199" s="5"/>
      <c r="I199" s="5"/>
      <c r="J199" s="5"/>
      <c r="M199" s="242"/>
      <c r="N199" s="242"/>
      <c r="O199" s="242"/>
      <c r="P199" s="243"/>
      <c r="Q199" s="243"/>
      <c r="R199" s="243"/>
      <c r="AB199" s="269"/>
      <c r="AC199" s="269"/>
      <c r="AD199" s="269"/>
    </row>
    <row r="200" spans="2:30" s="4" customFormat="1" ht="15" customHeight="1">
      <c r="B200" s="42" t="s">
        <v>59</v>
      </c>
      <c r="C200" s="227">
        <v>44398931</v>
      </c>
      <c r="D200" s="228"/>
      <c r="E200" s="43">
        <f t="shared" si="3"/>
        <v>4200.4665089877008</v>
      </c>
      <c r="F200" s="123">
        <f t="shared" si="4"/>
        <v>4.7450928194837207E-3</v>
      </c>
      <c r="H200" s="5"/>
      <c r="I200" s="5"/>
      <c r="J200" s="5"/>
      <c r="M200" s="242"/>
      <c r="N200" s="242"/>
      <c r="O200" s="242"/>
      <c r="P200" s="243"/>
      <c r="Q200" s="243"/>
      <c r="R200" s="243"/>
      <c r="AB200" s="269"/>
      <c r="AC200" s="269"/>
      <c r="AD200" s="269"/>
    </row>
    <row r="201" spans="2:30" s="4" customFormat="1" ht="15" customHeight="1">
      <c r="B201" s="42" t="s">
        <v>60</v>
      </c>
      <c r="C201" s="227">
        <v>3786057542</v>
      </c>
      <c r="D201" s="228"/>
      <c r="E201" s="43">
        <f t="shared" si="3"/>
        <v>358188.98221381271</v>
      </c>
      <c r="F201" s="161"/>
      <c r="H201" s="13"/>
      <c r="I201" s="13"/>
      <c r="J201" s="13"/>
      <c r="K201" s="14"/>
      <c r="L201" s="14"/>
      <c r="M201" s="275"/>
      <c r="N201" s="275"/>
      <c r="O201" s="275"/>
      <c r="P201" s="276"/>
      <c r="Q201" s="276"/>
      <c r="R201" s="276"/>
    </row>
    <row r="202" spans="2:30" s="4" customFormat="1" ht="15" customHeight="1">
      <c r="B202" s="42" t="s">
        <v>61</v>
      </c>
      <c r="C202" s="227">
        <v>2238609616</v>
      </c>
      <c r="D202" s="228"/>
      <c r="E202" s="43">
        <f t="shared" si="3"/>
        <v>211788.98921475874</v>
      </c>
      <c r="F202" s="123">
        <f>C202/$C$196</f>
        <v>0.23924923810685461</v>
      </c>
      <c r="H202" s="13"/>
      <c r="I202" s="13"/>
      <c r="J202" s="13"/>
      <c r="K202" s="13"/>
      <c r="L202" s="13"/>
      <c r="M202" s="277"/>
      <c r="N202" s="278"/>
      <c r="O202" s="278"/>
      <c r="P202" s="251"/>
      <c r="Q202" s="251"/>
      <c r="R202" s="251"/>
    </row>
    <row r="203" spans="2:30" s="4" customFormat="1" ht="18" customHeight="1">
      <c r="B203" s="42" t="s">
        <v>62</v>
      </c>
      <c r="C203" s="227">
        <v>273457610</v>
      </c>
      <c r="D203" s="228"/>
      <c r="E203" s="43">
        <f t="shared" si="3"/>
        <v>25871.10785241249</v>
      </c>
      <c r="F203" s="123">
        <f t="shared" ref="F203:F204" si="5">C203/$C$196</f>
        <v>2.922551765140876E-2</v>
      </c>
    </row>
    <row r="204" spans="2:30" s="45" customFormat="1" ht="18" customHeight="1">
      <c r="B204" s="42" t="s">
        <v>63</v>
      </c>
      <c r="C204" s="227">
        <v>1273990316</v>
      </c>
      <c r="D204" s="228"/>
      <c r="E204" s="43">
        <f t="shared" si="3"/>
        <v>120528.88514664143</v>
      </c>
      <c r="F204" s="123">
        <f t="shared" si="5"/>
        <v>0.13615648314918655</v>
      </c>
      <c r="AB204" s="274"/>
      <c r="AC204" s="274"/>
      <c r="AD204" s="274"/>
    </row>
    <row r="205" spans="2:30" s="45" customFormat="1" ht="18" customHeight="1">
      <c r="B205" s="42" t="s">
        <v>64</v>
      </c>
      <c r="C205" s="227">
        <v>165371745</v>
      </c>
      <c r="D205" s="228"/>
      <c r="E205" s="43">
        <f t="shared" si="3"/>
        <v>15645.387417218542</v>
      </c>
      <c r="F205" s="123"/>
      <c r="AB205" s="274"/>
      <c r="AC205" s="274"/>
      <c r="AD205" s="274"/>
    </row>
    <row r="206" spans="2:30" s="45" customFormat="1" ht="18" customHeight="1">
      <c r="B206" s="42" t="s">
        <v>65</v>
      </c>
      <c r="C206" s="227">
        <v>54969247</v>
      </c>
      <c r="D206" s="228"/>
      <c r="E206" s="43">
        <f t="shared" si="3"/>
        <v>5200.4964049195842</v>
      </c>
      <c r="F206" s="123"/>
      <c r="AB206" s="274"/>
      <c r="AC206" s="274"/>
      <c r="AD206" s="274"/>
    </row>
    <row r="207" spans="2:30" s="45" customFormat="1" ht="18" customHeight="1" thickBot="1">
      <c r="B207" s="42" t="s">
        <v>29</v>
      </c>
      <c r="C207" s="227">
        <v>110402498</v>
      </c>
      <c r="D207" s="228"/>
      <c r="E207" s="43">
        <f t="shared" si="3"/>
        <v>10444.89101229896</v>
      </c>
      <c r="F207" s="159"/>
    </row>
    <row r="208" spans="2:30" s="45" customFormat="1" ht="18" customHeight="1" thickBot="1">
      <c r="B208" s="46" t="s">
        <v>66</v>
      </c>
      <c r="C208" s="230">
        <v>9191438056</v>
      </c>
      <c r="D208" s="231"/>
      <c r="E208" s="47">
        <f t="shared" si="3"/>
        <v>869577.86717123934</v>
      </c>
      <c r="F208" s="160"/>
      <c r="AB208" s="279" t="e">
        <f>+#REF!/AB154</f>
        <v>#REF!</v>
      </c>
      <c r="AC208" s="279"/>
      <c r="AD208" s="279"/>
    </row>
    <row r="209" spans="2:30" s="45" customFormat="1" ht="18" customHeight="1">
      <c r="B209" s="42" t="s">
        <v>67</v>
      </c>
      <c r="C209" s="227">
        <v>37373700</v>
      </c>
      <c r="D209" s="228"/>
      <c r="E209" s="43">
        <f t="shared" si="3"/>
        <v>3535.8278145695363</v>
      </c>
      <c r="F209" s="159"/>
    </row>
    <row r="210" spans="2:30" s="45" customFormat="1" ht="18" customHeight="1">
      <c r="B210" s="42" t="s">
        <v>68</v>
      </c>
      <c r="C210" s="227">
        <v>37373700</v>
      </c>
      <c r="D210" s="228"/>
      <c r="E210" s="43">
        <f t="shared" si="3"/>
        <v>3535.8278145695363</v>
      </c>
      <c r="F210" s="159"/>
      <c r="AB210" s="280" t="e">
        <f>+M201/#REF!</f>
        <v>#REF!</v>
      </c>
      <c r="AC210" s="280"/>
      <c r="AD210" s="280"/>
    </row>
    <row r="211" spans="2:30" s="45" customFormat="1" ht="18" customHeight="1">
      <c r="B211" s="153" t="s">
        <v>69</v>
      </c>
      <c r="C211" s="229">
        <v>2355857</v>
      </c>
      <c r="D211" s="228"/>
      <c r="E211" s="43">
        <f t="shared" si="3"/>
        <v>222.88145695364238</v>
      </c>
      <c r="F211" s="159"/>
      <c r="AB211" s="280" t="e">
        <f>+M202/#REF!</f>
        <v>#REF!</v>
      </c>
      <c r="AC211" s="280"/>
      <c r="AD211" s="280"/>
    </row>
    <row r="212" spans="2:30" s="45" customFormat="1" ht="18" customHeight="1" thickBot="1">
      <c r="B212" s="42" t="s">
        <v>309</v>
      </c>
      <c r="C212" s="229">
        <f>2355857</f>
        <v>2355857</v>
      </c>
      <c r="D212" s="228"/>
      <c r="E212" s="43">
        <f t="shared" si="3"/>
        <v>222.88145695364238</v>
      </c>
      <c r="F212" s="159"/>
    </row>
    <row r="213" spans="2:30" s="1" customFormat="1" ht="18" customHeight="1" thickBot="1">
      <c r="B213" s="46" t="s">
        <v>70</v>
      </c>
      <c r="C213" s="230">
        <v>9226455899</v>
      </c>
      <c r="D213" s="231"/>
      <c r="E213" s="47">
        <f t="shared" si="3"/>
        <v>872890.81352885521</v>
      </c>
      <c r="F213" s="160"/>
      <c r="N213" s="273"/>
      <c r="O213" s="273"/>
      <c r="P213" s="273"/>
      <c r="Q213" s="273"/>
      <c r="R213" s="48"/>
    </row>
    <row r="214" spans="2:30" s="1" customFormat="1" ht="13.5">
      <c r="N214" s="273"/>
      <c r="O214" s="273"/>
      <c r="P214" s="273"/>
      <c r="Q214" s="273"/>
      <c r="R214" s="48"/>
    </row>
    <row r="215" spans="2:30" s="14" customFormat="1" ht="15" hidden="1" customHeight="1" thickBot="1">
      <c r="C215" s="13"/>
      <c r="D215" s="33" t="s">
        <v>310</v>
      </c>
      <c r="E215" s="34">
        <f>SUM(E216:E217)</f>
        <v>10570</v>
      </c>
      <c r="F215" s="13"/>
      <c r="G215" s="13"/>
      <c r="H215" s="13"/>
      <c r="I215" s="13"/>
      <c r="J215" s="13"/>
      <c r="K215" s="13"/>
      <c r="L215" s="13"/>
      <c r="N215" s="251"/>
      <c r="O215" s="251"/>
      <c r="P215" s="251"/>
      <c r="Q215" s="251"/>
    </row>
    <row r="216" spans="2:30" s="4" customFormat="1" ht="15" hidden="1" customHeight="1">
      <c r="C216" s="5"/>
      <c r="D216" s="35" t="s">
        <v>50</v>
      </c>
      <c r="E216" s="36">
        <f>G178</f>
        <v>5264</v>
      </c>
      <c r="F216" s="5"/>
      <c r="G216" s="5"/>
      <c r="H216" s="5"/>
      <c r="I216" s="5"/>
      <c r="J216" s="5"/>
      <c r="N216" s="247"/>
      <c r="O216" s="247"/>
      <c r="P216" s="247"/>
      <c r="Q216" s="247"/>
    </row>
    <row r="217" spans="2:30" s="4" customFormat="1" ht="15" hidden="1" customHeight="1">
      <c r="C217" s="5"/>
      <c r="D217" s="37" t="s">
        <v>51</v>
      </c>
      <c r="E217" s="38">
        <f>G179</f>
        <v>5306</v>
      </c>
      <c r="F217" s="5"/>
      <c r="G217" s="5"/>
      <c r="H217" s="5"/>
      <c r="I217" s="5"/>
      <c r="J217" s="5"/>
      <c r="N217" s="247"/>
      <c r="O217" s="247"/>
      <c r="P217" s="247"/>
      <c r="Q217" s="247"/>
    </row>
    <row r="218" spans="2:30" s="4" customFormat="1" ht="15" customHeight="1" thickBot="1">
      <c r="B218" s="1" t="s">
        <v>9</v>
      </c>
      <c r="C218" s="5"/>
      <c r="D218" s="5"/>
      <c r="E218" s="5"/>
      <c r="F218" s="5"/>
      <c r="G218" s="49" t="s">
        <v>16</v>
      </c>
      <c r="H218" s="5"/>
      <c r="I218" s="5"/>
      <c r="J218" s="5"/>
      <c r="N218" s="247"/>
      <c r="O218" s="247"/>
      <c r="P218" s="247"/>
      <c r="Q218" s="247"/>
    </row>
    <row r="219" spans="2:30" s="4" customFormat="1" ht="15" customHeight="1" thickBot="1">
      <c r="B219" s="232" t="s">
        <v>17</v>
      </c>
      <c r="C219" s="233"/>
      <c r="D219" s="50" t="s">
        <v>71</v>
      </c>
      <c r="E219" s="51" t="s">
        <v>72</v>
      </c>
      <c r="F219" s="52" t="s">
        <v>73</v>
      </c>
      <c r="G219" s="53" t="s">
        <v>74</v>
      </c>
      <c r="H219" s="5"/>
      <c r="I219" s="5"/>
      <c r="J219" s="5"/>
      <c r="N219" s="247"/>
      <c r="O219" s="247"/>
      <c r="P219" s="247"/>
      <c r="Q219" s="247"/>
    </row>
    <row r="220" spans="2:30" s="4" customFormat="1" ht="15" customHeight="1" thickBot="1">
      <c r="B220" s="285" t="s">
        <v>75</v>
      </c>
      <c r="C220" s="286"/>
      <c r="D220" s="54">
        <v>43442767678</v>
      </c>
      <c r="E220" s="55">
        <v>44528162913</v>
      </c>
      <c r="F220" s="56">
        <v>-1085395235</v>
      </c>
      <c r="G220" s="57"/>
      <c r="H220" s="5"/>
      <c r="I220" s="5"/>
      <c r="J220" s="5"/>
      <c r="N220" s="247"/>
      <c r="O220" s="247"/>
      <c r="P220" s="247"/>
      <c r="Q220" s="247"/>
    </row>
    <row r="221" spans="2:30" s="14" customFormat="1" ht="15" customHeight="1" thickBot="1">
      <c r="B221" s="285" t="s">
        <v>76</v>
      </c>
      <c r="C221" s="286"/>
      <c r="D221" s="54">
        <v>-9226455899</v>
      </c>
      <c r="E221" s="58"/>
      <c r="F221" s="56">
        <v>-9226455899</v>
      </c>
      <c r="G221" s="57"/>
      <c r="H221" s="13"/>
      <c r="I221" s="13"/>
      <c r="J221" s="13"/>
      <c r="N221" s="248"/>
      <c r="O221" s="248"/>
      <c r="P221" s="248"/>
      <c r="Q221" s="248"/>
    </row>
    <row r="222" spans="2:30" s="14" customFormat="1" ht="15" customHeight="1">
      <c r="B222" s="281" t="s">
        <v>77</v>
      </c>
      <c r="C222" s="282"/>
      <c r="D222" s="59">
        <v>9474929602</v>
      </c>
      <c r="E222" s="60"/>
      <c r="F222" s="61">
        <v>9474929602</v>
      </c>
      <c r="G222" s="62"/>
      <c r="H222" s="13"/>
      <c r="I222" s="13"/>
      <c r="J222" s="13"/>
      <c r="N222" s="248"/>
      <c r="O222" s="248"/>
      <c r="P222" s="248"/>
      <c r="Q222" s="248"/>
    </row>
    <row r="223" spans="2:30" s="14" customFormat="1" ht="15" customHeight="1">
      <c r="B223" s="283" t="s">
        <v>78</v>
      </c>
      <c r="C223" s="284"/>
      <c r="D223" s="63">
        <v>4207031655</v>
      </c>
      <c r="E223" s="64"/>
      <c r="F223" s="65">
        <v>4207031655</v>
      </c>
      <c r="G223" s="66">
        <f>F223/G237</f>
        <v>398016.23982970673</v>
      </c>
      <c r="H223" s="13"/>
      <c r="I223" s="13"/>
      <c r="J223" s="13"/>
      <c r="N223" s="248"/>
      <c r="O223" s="248"/>
      <c r="P223" s="248"/>
      <c r="Q223" s="248"/>
    </row>
    <row r="224" spans="2:30" s="4" customFormat="1" ht="15" customHeight="1" thickBot="1">
      <c r="B224" s="287" t="s">
        <v>79</v>
      </c>
      <c r="C224" s="288"/>
      <c r="D224" s="67">
        <v>5267897947</v>
      </c>
      <c r="E224" s="68"/>
      <c r="F224" s="69">
        <v>5267897947</v>
      </c>
      <c r="G224" s="70">
        <f>F224/G237</f>
        <v>498382.01958372752</v>
      </c>
      <c r="H224" s="5"/>
      <c r="I224" s="5"/>
      <c r="J224" s="5"/>
      <c r="N224" s="247"/>
      <c r="O224" s="247"/>
      <c r="P224" s="247"/>
      <c r="Q224" s="247"/>
    </row>
    <row r="225" spans="2:17" s="4" customFormat="1" ht="15" customHeight="1" thickBot="1">
      <c r="B225" s="234" t="s">
        <v>80</v>
      </c>
      <c r="C225" s="235"/>
      <c r="D225" s="54">
        <v>248473703</v>
      </c>
      <c r="E225" s="58"/>
      <c r="F225" s="56">
        <v>248473703</v>
      </c>
      <c r="G225" s="57"/>
      <c r="H225" s="5"/>
      <c r="I225" s="5"/>
      <c r="J225" s="5"/>
      <c r="N225" s="247"/>
      <c r="O225" s="247"/>
      <c r="P225" s="247"/>
      <c r="Q225" s="247"/>
    </row>
    <row r="226" spans="2:17" s="4" customFormat="1" ht="15" customHeight="1">
      <c r="B226" s="281" t="s">
        <v>81</v>
      </c>
      <c r="C226" s="282"/>
      <c r="D226" s="71"/>
      <c r="E226" s="72">
        <v>1615401709</v>
      </c>
      <c r="F226" s="61">
        <v>-1615401709</v>
      </c>
      <c r="G226" s="62"/>
      <c r="H226" s="5"/>
      <c r="I226" s="5"/>
      <c r="J226" s="5"/>
      <c r="N226" s="247"/>
      <c r="O226" s="247"/>
      <c r="P226" s="247"/>
      <c r="Q226" s="247"/>
    </row>
    <row r="227" spans="2:17" s="4" customFormat="1" ht="15" customHeight="1">
      <c r="B227" s="236" t="s">
        <v>82</v>
      </c>
      <c r="C227" s="237"/>
      <c r="D227" s="73"/>
      <c r="E227" s="74">
        <v>5566260161</v>
      </c>
      <c r="F227" s="65">
        <v>-5566260161</v>
      </c>
      <c r="G227" s="66"/>
      <c r="H227" s="5"/>
      <c r="I227" s="5"/>
      <c r="J227" s="5"/>
      <c r="N227" s="247"/>
      <c r="O227" s="247"/>
      <c r="P227" s="247"/>
      <c r="Q227" s="247"/>
    </row>
    <row r="228" spans="2:17" s="4" customFormat="1" ht="15" customHeight="1">
      <c r="B228" s="236" t="s">
        <v>83</v>
      </c>
      <c r="C228" s="237"/>
      <c r="D228" s="71"/>
      <c r="E228" s="72">
        <v>-1447716601</v>
      </c>
      <c r="F228" s="65">
        <v>1447716601</v>
      </c>
      <c r="G228" s="66"/>
      <c r="H228" s="5"/>
      <c r="I228" s="5"/>
      <c r="J228" s="5"/>
      <c r="N228" s="247"/>
      <c r="O228" s="247"/>
      <c r="P228" s="247"/>
      <c r="Q228" s="247"/>
    </row>
    <row r="229" spans="2:17" s="14" customFormat="1" ht="15" customHeight="1">
      <c r="B229" s="236" t="s">
        <v>84</v>
      </c>
      <c r="C229" s="237"/>
      <c r="D229" s="73"/>
      <c r="E229" s="74">
        <v>646123545</v>
      </c>
      <c r="F229" s="65">
        <v>-646123545</v>
      </c>
      <c r="G229" s="66"/>
      <c r="H229" s="13"/>
      <c r="I229" s="13"/>
      <c r="J229" s="13"/>
      <c r="N229" s="248"/>
      <c r="O229" s="248"/>
      <c r="P229" s="248"/>
      <c r="Q229" s="248"/>
    </row>
    <row r="230" spans="2:17" s="14" customFormat="1" ht="15" customHeight="1">
      <c r="B230" s="236" t="s">
        <v>85</v>
      </c>
      <c r="C230" s="237"/>
      <c r="D230" s="71"/>
      <c r="E230" s="72">
        <v>-3149265396</v>
      </c>
      <c r="F230" s="65">
        <v>3149265396</v>
      </c>
      <c r="G230" s="66"/>
      <c r="H230" s="13"/>
      <c r="I230" s="13"/>
      <c r="J230" s="13"/>
      <c r="N230" s="248"/>
      <c r="O230" s="248"/>
      <c r="P230" s="248"/>
      <c r="Q230" s="248"/>
    </row>
    <row r="231" spans="2:17" s="14" customFormat="1" ht="15" customHeight="1">
      <c r="B231" s="236" t="s">
        <v>86</v>
      </c>
      <c r="C231" s="237"/>
      <c r="D231" s="75" t="s">
        <v>302</v>
      </c>
      <c r="E231" s="74" t="s">
        <v>303</v>
      </c>
      <c r="F231" s="65"/>
      <c r="G231" s="66"/>
      <c r="H231" s="13"/>
      <c r="I231" s="13"/>
      <c r="J231" s="13"/>
      <c r="N231" s="248"/>
      <c r="O231" s="248"/>
      <c r="P231" s="248"/>
      <c r="Q231" s="248"/>
    </row>
    <row r="232" spans="2:17" s="4" customFormat="1" ht="15" customHeight="1">
      <c r="B232" s="236" t="s">
        <v>88</v>
      </c>
      <c r="C232" s="237"/>
      <c r="D232" s="75">
        <v>93470850</v>
      </c>
      <c r="E232" s="74">
        <v>93470850</v>
      </c>
      <c r="F232" s="65"/>
      <c r="G232" s="66"/>
      <c r="H232" s="5"/>
      <c r="I232" s="5"/>
      <c r="J232" s="5"/>
      <c r="N232" s="247"/>
      <c r="O232" s="247"/>
      <c r="P232" s="247"/>
      <c r="Q232" s="247"/>
    </row>
    <row r="233" spans="2:17" s="4" customFormat="1" ht="15" customHeight="1" thickBot="1">
      <c r="B233" s="287" t="s">
        <v>89</v>
      </c>
      <c r="C233" s="288"/>
      <c r="D233" s="63" t="s">
        <v>87</v>
      </c>
      <c r="E233" s="72">
        <v>2427335</v>
      </c>
      <c r="F233" s="69">
        <v>-2427335</v>
      </c>
      <c r="G233" s="70"/>
      <c r="H233" s="5"/>
      <c r="I233" s="5"/>
      <c r="J233" s="5"/>
      <c r="N233" s="247"/>
      <c r="O233" s="247"/>
      <c r="P233" s="247"/>
      <c r="Q233" s="247"/>
    </row>
    <row r="234" spans="2:17" s="4" customFormat="1" ht="15" customHeight="1" thickBot="1">
      <c r="B234" s="234" t="s">
        <v>90</v>
      </c>
      <c r="C234" s="235"/>
      <c r="D234" s="54">
        <v>341944553</v>
      </c>
      <c r="E234" s="55">
        <v>1711299894</v>
      </c>
      <c r="F234" s="56">
        <v>-1369355341</v>
      </c>
      <c r="G234" s="57"/>
      <c r="H234" s="5"/>
      <c r="I234" s="5"/>
      <c r="J234" s="5"/>
      <c r="N234" s="247"/>
      <c r="O234" s="247"/>
      <c r="P234" s="247"/>
      <c r="Q234" s="247"/>
    </row>
    <row r="235" spans="2:17" s="4" customFormat="1" ht="15" customHeight="1" thickBot="1">
      <c r="B235" s="289" t="s">
        <v>91</v>
      </c>
      <c r="C235" s="290"/>
      <c r="D235" s="76">
        <v>43784712231</v>
      </c>
      <c r="E235" s="77">
        <v>46239462807</v>
      </c>
      <c r="F235" s="56">
        <v>-2454750576</v>
      </c>
      <c r="G235" s="57"/>
      <c r="H235" s="5"/>
      <c r="I235" s="5"/>
      <c r="J235" s="5"/>
      <c r="N235" s="247"/>
      <c r="O235" s="247"/>
      <c r="P235" s="247"/>
      <c r="Q235" s="247"/>
    </row>
    <row r="236" spans="2:17" s="4" customFormat="1" ht="15" customHeight="1" thickBot="1">
      <c r="C236" s="5"/>
      <c r="D236" s="5"/>
      <c r="E236" s="5"/>
      <c r="F236" s="5"/>
      <c r="G236" s="5"/>
      <c r="H236" s="5"/>
      <c r="I236" s="5"/>
      <c r="J236" s="5"/>
      <c r="N236" s="247"/>
      <c r="O236" s="247"/>
      <c r="P236" s="247"/>
      <c r="Q236" s="247"/>
    </row>
    <row r="237" spans="2:17" s="4" customFormat="1" ht="15" customHeight="1" thickBot="1">
      <c r="C237" s="5"/>
      <c r="D237" s="5"/>
      <c r="E237" s="5"/>
      <c r="F237" s="78" t="s">
        <v>288</v>
      </c>
      <c r="G237" s="79">
        <f>SUM(G238:G239)</f>
        <v>10570</v>
      </c>
      <c r="H237" s="5"/>
      <c r="I237" s="5"/>
      <c r="J237" s="5"/>
      <c r="N237" s="247"/>
      <c r="O237" s="247"/>
      <c r="P237" s="247"/>
      <c r="Q237" s="247"/>
    </row>
    <row r="238" spans="2:17" s="14" customFormat="1" ht="15" customHeight="1">
      <c r="C238" s="13"/>
      <c r="D238" s="13"/>
      <c r="E238" s="13"/>
      <c r="F238" s="80" t="s">
        <v>92</v>
      </c>
      <c r="G238" s="36">
        <v>5264</v>
      </c>
      <c r="H238" s="13"/>
      <c r="I238" s="13"/>
      <c r="J238" s="13"/>
      <c r="N238" s="248"/>
      <c r="O238" s="248"/>
      <c r="P238" s="248"/>
      <c r="Q238" s="248"/>
    </row>
    <row r="239" spans="2:17" s="14" customFormat="1" ht="15" customHeight="1">
      <c r="C239" s="13"/>
      <c r="D239" s="13"/>
      <c r="E239" s="13"/>
      <c r="F239" s="82" t="s">
        <v>93</v>
      </c>
      <c r="G239" s="38">
        <v>5306</v>
      </c>
      <c r="H239" s="13"/>
      <c r="I239" s="13"/>
      <c r="J239" s="13"/>
      <c r="N239" s="248"/>
      <c r="O239" s="248"/>
      <c r="P239" s="248"/>
      <c r="Q239" s="248"/>
    </row>
    <row r="240" spans="2:17" s="14" customFormat="1" ht="15" customHeight="1">
      <c r="C240" s="44"/>
      <c r="D240" s="44"/>
      <c r="E240" s="44"/>
      <c r="F240" s="91"/>
      <c r="G240" s="92"/>
      <c r="H240" s="44"/>
      <c r="I240" s="44"/>
      <c r="J240" s="44"/>
      <c r="N240" s="15"/>
      <c r="O240" s="15"/>
      <c r="P240" s="15"/>
      <c r="Q240" s="15"/>
    </row>
    <row r="241" spans="2:17" s="4" customFormat="1" ht="15" customHeight="1">
      <c r="B241" s="226" t="s">
        <v>323</v>
      </c>
      <c r="C241" s="226"/>
      <c r="D241" s="226"/>
      <c r="E241" s="226"/>
      <c r="F241" s="226"/>
      <c r="G241" s="226"/>
      <c r="H241" s="5"/>
      <c r="I241" s="5"/>
      <c r="J241" s="5"/>
      <c r="N241" s="247"/>
      <c r="O241" s="247"/>
      <c r="P241" s="247"/>
      <c r="Q241" s="247"/>
    </row>
    <row r="242" spans="2:17" s="4" customFormat="1" ht="15" customHeight="1">
      <c r="B242" s="226"/>
      <c r="C242" s="226"/>
      <c r="D242" s="226"/>
      <c r="E242" s="226"/>
      <c r="F242" s="226"/>
      <c r="G242" s="226"/>
      <c r="H242" s="5"/>
      <c r="I242" s="5"/>
      <c r="J242" s="5"/>
      <c r="N242" s="84"/>
      <c r="O242" s="84"/>
      <c r="P242" s="84"/>
      <c r="Q242" s="84"/>
    </row>
    <row r="243" spans="2:17" s="4" customFormat="1" ht="15" customHeight="1">
      <c r="B243" s="226"/>
      <c r="C243" s="226"/>
      <c r="D243" s="226"/>
      <c r="E243" s="226"/>
      <c r="F243" s="226"/>
      <c r="G243" s="226"/>
      <c r="H243" s="5"/>
      <c r="I243" s="5"/>
      <c r="J243" s="5"/>
      <c r="N243" s="84"/>
      <c r="O243" s="84"/>
      <c r="P243" s="84"/>
      <c r="Q243" s="84"/>
    </row>
    <row r="244" spans="2:17" s="14" customFormat="1" ht="15" customHeight="1">
      <c r="B244" s="226"/>
      <c r="C244" s="226"/>
      <c r="D244" s="226"/>
      <c r="E244" s="226"/>
      <c r="F244" s="226"/>
      <c r="G244" s="226"/>
      <c r="H244" s="13"/>
      <c r="I244" s="13"/>
      <c r="J244" s="13"/>
      <c r="N244" s="248"/>
      <c r="O244" s="248"/>
      <c r="P244" s="248"/>
      <c r="Q244" s="248"/>
    </row>
    <row r="245" spans="2:17" s="4" customFormat="1" ht="15" customHeight="1">
      <c r="B245" s="226"/>
      <c r="C245" s="226"/>
      <c r="D245" s="226"/>
      <c r="E245" s="226"/>
      <c r="F245" s="226"/>
      <c r="G245" s="226"/>
      <c r="H245" s="5"/>
      <c r="I245" s="5"/>
      <c r="J245" s="5"/>
      <c r="N245" s="84"/>
      <c r="O245" s="84"/>
      <c r="P245" s="84"/>
      <c r="Q245" s="84"/>
    </row>
    <row r="246" spans="2:17" s="4" customFormat="1" ht="15" customHeight="1">
      <c r="B246" s="226"/>
      <c r="C246" s="226"/>
      <c r="D246" s="226"/>
      <c r="E246" s="226"/>
      <c r="F246" s="226"/>
      <c r="G246" s="226"/>
      <c r="H246" s="5"/>
      <c r="I246" s="5"/>
      <c r="J246" s="5"/>
      <c r="N246" s="84"/>
      <c r="O246" s="84"/>
      <c r="P246" s="84"/>
      <c r="Q246" s="84"/>
    </row>
    <row r="247" spans="2:17" s="14" customFormat="1" ht="15" customHeight="1">
      <c r="B247" s="226"/>
      <c r="C247" s="226"/>
      <c r="D247" s="226"/>
      <c r="E247" s="226"/>
      <c r="F247" s="226"/>
      <c r="G247" s="226"/>
      <c r="H247" s="13"/>
      <c r="I247" s="13"/>
      <c r="J247" s="13"/>
      <c r="N247" s="248"/>
      <c r="O247" s="248"/>
      <c r="P247" s="248"/>
      <c r="Q247" s="248"/>
    </row>
    <row r="248" spans="2:17" s="4" customFormat="1" ht="15" customHeight="1">
      <c r="B248" s="226"/>
      <c r="C248" s="226"/>
      <c r="D248" s="226"/>
      <c r="E248" s="226"/>
      <c r="F248" s="226"/>
      <c r="G248" s="226"/>
      <c r="H248" s="5"/>
      <c r="I248" s="5"/>
      <c r="J248" s="5"/>
      <c r="N248" s="84"/>
      <c r="O248" s="84"/>
      <c r="P248" s="84"/>
      <c r="Q248" s="84"/>
    </row>
    <row r="249" spans="2:17" s="14" customFormat="1" ht="15" customHeight="1">
      <c r="B249" s="226"/>
      <c r="C249" s="226"/>
      <c r="D249" s="226"/>
      <c r="E249" s="226"/>
      <c r="F249" s="226"/>
      <c r="G249" s="226"/>
      <c r="H249" s="13"/>
      <c r="I249" s="13"/>
      <c r="J249" s="13"/>
      <c r="N249" s="248"/>
      <c r="O249" s="248"/>
      <c r="P249" s="248"/>
      <c r="Q249" s="248"/>
    </row>
    <row r="250" spans="2:17" s="14" customFormat="1" ht="15" customHeight="1">
      <c r="B250" s="115"/>
      <c r="C250" s="115"/>
      <c r="D250" s="115"/>
      <c r="E250" s="115"/>
      <c r="F250" s="115"/>
      <c r="G250" s="115"/>
      <c r="H250" s="44"/>
      <c r="I250" s="44"/>
      <c r="J250" s="44"/>
      <c r="N250" s="15"/>
      <c r="O250" s="15"/>
      <c r="P250" s="15"/>
      <c r="Q250" s="15"/>
    </row>
    <row r="251" spans="2:17" s="14" customFormat="1" ht="15" customHeight="1">
      <c r="B251" s="115"/>
      <c r="C251" s="115"/>
      <c r="D251" s="115"/>
      <c r="E251" s="115"/>
      <c r="F251" s="115"/>
      <c r="G251" s="115"/>
      <c r="H251" s="44"/>
      <c r="I251" s="44"/>
      <c r="J251" s="44"/>
      <c r="N251" s="15"/>
      <c r="O251" s="15"/>
      <c r="P251" s="15"/>
      <c r="Q251" s="15"/>
    </row>
    <row r="252" spans="2:17" s="14" customFormat="1" ht="15" customHeight="1" thickBot="1">
      <c r="B252" s="1" t="s">
        <v>94</v>
      </c>
      <c r="C252" s="85"/>
      <c r="D252" s="85"/>
      <c r="E252" s="85"/>
      <c r="F252" s="86" t="s">
        <v>95</v>
      </c>
      <c r="H252" s="13"/>
      <c r="I252" s="13"/>
      <c r="J252" s="13"/>
      <c r="N252" s="248"/>
      <c r="O252" s="248"/>
      <c r="P252" s="248"/>
      <c r="Q252" s="248"/>
    </row>
    <row r="253" spans="2:17" s="14" customFormat="1" ht="15" customHeight="1">
      <c r="B253" s="291" t="s">
        <v>17</v>
      </c>
      <c r="C253" s="292"/>
      <c r="D253" s="293" t="s">
        <v>18</v>
      </c>
      <c r="E253" s="294"/>
      <c r="F253" s="95" t="s">
        <v>96</v>
      </c>
      <c r="H253" s="13"/>
      <c r="I253" s="13"/>
      <c r="J253" s="13"/>
      <c r="N253" s="248"/>
      <c r="O253" s="248"/>
      <c r="P253" s="248"/>
      <c r="Q253" s="248"/>
    </row>
    <row r="254" spans="2:17" s="14" customFormat="1" ht="15" customHeight="1">
      <c r="B254" s="299" t="s">
        <v>97</v>
      </c>
      <c r="C254" s="300"/>
      <c r="D254" s="301"/>
      <c r="E254" s="302"/>
      <c r="F254" s="96"/>
      <c r="H254" s="13"/>
      <c r="I254" s="13"/>
      <c r="J254" s="13"/>
      <c r="N254" s="248"/>
      <c r="O254" s="248"/>
      <c r="P254" s="248"/>
      <c r="Q254" s="248"/>
    </row>
    <row r="255" spans="2:17" s="4" customFormat="1" ht="15" customHeight="1">
      <c r="B255" s="303" t="s">
        <v>98</v>
      </c>
      <c r="C255" s="304"/>
      <c r="D255" s="240">
        <v>7957842481</v>
      </c>
      <c r="E255" s="241"/>
      <c r="F255" s="97">
        <f>D255/F275</f>
        <v>752870.62261116365</v>
      </c>
      <c r="H255" s="5"/>
      <c r="I255" s="5"/>
      <c r="J255" s="5"/>
      <c r="N255" s="247"/>
      <c r="O255" s="247"/>
      <c r="P255" s="247"/>
      <c r="Q255" s="247"/>
    </row>
    <row r="256" spans="2:17" s="4" customFormat="1" ht="15" customHeight="1">
      <c r="B256" s="303" t="s">
        <v>99</v>
      </c>
      <c r="C256" s="304"/>
      <c r="D256" s="305">
        <v>9192668741</v>
      </c>
      <c r="E256" s="306"/>
      <c r="F256" s="97">
        <f>D256/F275</f>
        <v>869694.29905392625</v>
      </c>
      <c r="H256" s="5"/>
      <c r="I256" s="5"/>
      <c r="J256" s="5"/>
      <c r="N256" s="247"/>
      <c r="O256" s="247"/>
      <c r="P256" s="247"/>
      <c r="Q256" s="247"/>
    </row>
    <row r="257" spans="2:17" s="4" customFormat="1" ht="15" customHeight="1">
      <c r="B257" s="295" t="s">
        <v>100</v>
      </c>
      <c r="C257" s="296"/>
      <c r="D257" s="297">
        <v>1234826260</v>
      </c>
      <c r="E257" s="298"/>
      <c r="F257" s="98">
        <f>D257/F275</f>
        <v>116823.67644276253</v>
      </c>
      <c r="H257" s="5"/>
      <c r="I257" s="5"/>
      <c r="J257" s="5"/>
      <c r="N257" s="247"/>
      <c r="O257" s="247"/>
      <c r="P257" s="247"/>
      <c r="Q257" s="247"/>
    </row>
    <row r="258" spans="2:17" s="14" customFormat="1" ht="15" customHeight="1">
      <c r="B258" s="299" t="s">
        <v>101</v>
      </c>
      <c r="C258" s="300"/>
      <c r="D258" s="301"/>
      <c r="E258" s="302"/>
      <c r="F258" s="97"/>
      <c r="H258" s="13"/>
      <c r="I258" s="13"/>
      <c r="J258" s="13"/>
      <c r="N258" s="248"/>
      <c r="O258" s="248"/>
      <c r="P258" s="248"/>
      <c r="Q258" s="248"/>
    </row>
    <row r="259" spans="2:17" s="14" customFormat="1" ht="15" customHeight="1">
      <c r="B259" s="238" t="s">
        <v>102</v>
      </c>
      <c r="C259" s="239"/>
      <c r="D259" s="240">
        <v>6212383706</v>
      </c>
      <c r="E259" s="241"/>
      <c r="F259" s="97">
        <f>D259/F275</f>
        <v>587737.34210028383</v>
      </c>
      <c r="H259" s="13"/>
      <c r="I259" s="13"/>
      <c r="J259" s="13"/>
      <c r="N259" s="248"/>
      <c r="O259" s="248"/>
      <c r="P259" s="248"/>
      <c r="Q259" s="248"/>
    </row>
    <row r="260" spans="2:17" s="14" customFormat="1" ht="15" customHeight="1">
      <c r="B260" s="309" t="s">
        <v>103</v>
      </c>
      <c r="C260" s="310"/>
      <c r="D260" s="305">
        <v>3155763396</v>
      </c>
      <c r="E260" s="306"/>
      <c r="F260" s="97">
        <f>D260/F275</f>
        <v>298558.50482497632</v>
      </c>
      <c r="H260" s="13"/>
      <c r="I260" s="13"/>
      <c r="J260" s="13"/>
      <c r="N260" s="248"/>
      <c r="O260" s="248"/>
      <c r="P260" s="248"/>
      <c r="Q260" s="248"/>
    </row>
    <row r="261" spans="2:17" s="4" customFormat="1" ht="15" customHeight="1">
      <c r="B261" s="307" t="s">
        <v>104</v>
      </c>
      <c r="C261" s="308"/>
      <c r="D261" s="297">
        <v>-3056620310</v>
      </c>
      <c r="E261" s="298"/>
      <c r="F261" s="98">
        <f>D261/F275</f>
        <v>-289178.83727530745</v>
      </c>
      <c r="H261" s="5"/>
      <c r="I261" s="5"/>
      <c r="J261" s="5"/>
      <c r="N261" s="247"/>
      <c r="O261" s="247"/>
      <c r="P261" s="247"/>
      <c r="Q261" s="247"/>
    </row>
    <row r="262" spans="2:17" s="4" customFormat="1" ht="15" customHeight="1">
      <c r="B262" s="311" t="s">
        <v>105</v>
      </c>
      <c r="C262" s="312"/>
      <c r="D262" s="301"/>
      <c r="E262" s="302"/>
      <c r="F262" s="97"/>
      <c r="H262" s="5"/>
      <c r="I262" s="5"/>
      <c r="J262" s="5"/>
      <c r="N262" s="247"/>
      <c r="O262" s="247"/>
      <c r="P262" s="247"/>
      <c r="Q262" s="247"/>
    </row>
    <row r="263" spans="2:17" s="4" customFormat="1" ht="15" customHeight="1">
      <c r="B263" s="238" t="s">
        <v>106</v>
      </c>
      <c r="C263" s="239"/>
      <c r="D263" s="240">
        <v>489633966</v>
      </c>
      <c r="E263" s="241"/>
      <c r="F263" s="97">
        <f>D263/F275</f>
        <v>46322.986376537367</v>
      </c>
      <c r="H263" s="5"/>
      <c r="I263" s="5"/>
      <c r="J263" s="5"/>
      <c r="N263" s="247"/>
      <c r="O263" s="247"/>
      <c r="P263" s="247"/>
      <c r="Q263" s="247"/>
    </row>
    <row r="264" spans="2:17" s="14" customFormat="1" ht="15" customHeight="1">
      <c r="B264" s="309" t="s">
        <v>107</v>
      </c>
      <c r="C264" s="310"/>
      <c r="D264" s="305">
        <v>2287000000</v>
      </c>
      <c r="E264" s="306"/>
      <c r="F264" s="97">
        <f>D264/F275</f>
        <v>216367.07663197728</v>
      </c>
      <c r="H264" s="13"/>
      <c r="I264" s="13"/>
      <c r="J264" s="13"/>
      <c r="N264" s="248"/>
      <c r="O264" s="248"/>
      <c r="P264" s="248"/>
      <c r="Q264" s="248"/>
    </row>
    <row r="265" spans="2:17" s="14" customFormat="1" ht="15" customHeight="1">
      <c r="B265" s="307" t="s">
        <v>108</v>
      </c>
      <c r="C265" s="308"/>
      <c r="D265" s="297">
        <v>1797366034</v>
      </c>
      <c r="E265" s="298"/>
      <c r="F265" s="98">
        <f>D265/F275</f>
        <v>170044.09025543992</v>
      </c>
      <c r="H265" s="13"/>
      <c r="I265" s="13"/>
      <c r="J265" s="13"/>
      <c r="N265" s="248"/>
      <c r="O265" s="248"/>
      <c r="P265" s="248"/>
      <c r="Q265" s="248"/>
    </row>
    <row r="266" spans="2:17" s="14" customFormat="1" ht="15" customHeight="1">
      <c r="B266" s="307" t="s">
        <v>109</v>
      </c>
      <c r="C266" s="308"/>
      <c r="D266" s="297">
        <v>-24428016</v>
      </c>
      <c r="E266" s="298"/>
      <c r="F266" s="98">
        <f>D266/F275</f>
        <v>-2311.0705771050143</v>
      </c>
      <c r="H266" s="13"/>
      <c r="I266" s="13"/>
      <c r="J266" s="13"/>
      <c r="N266" s="248"/>
      <c r="O266" s="248"/>
      <c r="P266" s="248"/>
      <c r="Q266" s="248"/>
    </row>
    <row r="267" spans="2:17" s="4" customFormat="1" ht="15" customHeight="1">
      <c r="B267" s="307" t="s">
        <v>110</v>
      </c>
      <c r="C267" s="308"/>
      <c r="D267" s="297">
        <v>363312030</v>
      </c>
      <c r="E267" s="298"/>
      <c r="F267" s="97">
        <f>D267/F275</f>
        <v>34371.999053926207</v>
      </c>
      <c r="H267" s="5"/>
      <c r="I267" s="5"/>
      <c r="J267" s="5"/>
      <c r="N267" s="247"/>
      <c r="O267" s="247"/>
      <c r="P267" s="247"/>
      <c r="Q267" s="247"/>
    </row>
    <row r="268" spans="2:17" s="4" customFormat="1" ht="15" customHeight="1">
      <c r="B268" s="307" t="s">
        <v>111</v>
      </c>
      <c r="C268" s="308"/>
      <c r="D268" s="297">
        <v>338884014</v>
      </c>
      <c r="E268" s="298"/>
      <c r="F268" s="98">
        <f>D268/F275</f>
        <v>32060.928476821191</v>
      </c>
      <c r="H268" s="5"/>
      <c r="I268" s="5"/>
      <c r="J268" s="5"/>
      <c r="N268" s="247"/>
      <c r="O268" s="247"/>
      <c r="P268" s="247"/>
      <c r="Q268" s="247"/>
    </row>
    <row r="269" spans="2:17" s="4" customFormat="1" ht="15" customHeight="1">
      <c r="B269" s="99"/>
      <c r="C269" s="87"/>
      <c r="D269" s="313"/>
      <c r="E269" s="314"/>
      <c r="F269" s="97"/>
      <c r="H269" s="5"/>
      <c r="I269" s="5"/>
      <c r="J269" s="5"/>
      <c r="N269" s="247"/>
      <c r="O269" s="247"/>
      <c r="P269" s="247"/>
      <c r="Q269" s="247"/>
    </row>
    <row r="270" spans="2:17" ht="18" customHeight="1">
      <c r="B270" s="307" t="s">
        <v>112</v>
      </c>
      <c r="C270" s="308"/>
      <c r="D270" s="297">
        <v>38791981</v>
      </c>
      <c r="E270" s="298"/>
      <c r="F270" s="98">
        <f>D270/F275</f>
        <v>3670.0076631977295</v>
      </c>
    </row>
    <row r="271" spans="2:17" s="4" customFormat="1" ht="15" customHeight="1">
      <c r="B271" s="307" t="s">
        <v>113</v>
      </c>
      <c r="C271" s="308"/>
      <c r="D271" s="297">
        <v>34798331</v>
      </c>
      <c r="E271" s="298"/>
      <c r="F271" s="97"/>
      <c r="H271" s="5"/>
      <c r="I271" s="5"/>
      <c r="J271" s="5"/>
      <c r="N271" s="247"/>
      <c r="O271" s="247"/>
      <c r="P271" s="247"/>
      <c r="Q271" s="247"/>
    </row>
    <row r="272" spans="2:17" s="4" customFormat="1" ht="15" customHeight="1">
      <c r="B272" s="307" t="s">
        <v>114</v>
      </c>
      <c r="C272" s="308"/>
      <c r="D272" s="297">
        <v>73590312</v>
      </c>
      <c r="E272" s="298"/>
      <c r="F272" s="98">
        <f>D272/F275</f>
        <v>6962.1865657521284</v>
      </c>
      <c r="H272" s="5"/>
      <c r="I272" s="5"/>
      <c r="J272" s="5"/>
      <c r="N272" s="247"/>
      <c r="O272" s="247"/>
      <c r="P272" s="247"/>
      <c r="Q272" s="247"/>
    </row>
    <row r="273" spans="1:42" s="4" customFormat="1" ht="15" customHeight="1" thickBot="1">
      <c r="B273" s="315" t="s">
        <v>115</v>
      </c>
      <c r="C273" s="316"/>
      <c r="D273" s="317">
        <v>412474326</v>
      </c>
      <c r="E273" s="318"/>
      <c r="F273" s="100">
        <f>D273/F275</f>
        <v>39023.115042573321</v>
      </c>
      <c r="H273" s="5"/>
      <c r="I273" s="5"/>
      <c r="J273" s="5"/>
      <c r="N273" s="247"/>
      <c r="O273" s="247"/>
      <c r="P273" s="247"/>
      <c r="Q273" s="247"/>
    </row>
    <row r="274" spans="1:42" s="4" customFormat="1" ht="15" customHeight="1" thickBot="1">
      <c r="B274" s="117"/>
      <c r="C274" s="117"/>
      <c r="D274" s="118"/>
      <c r="E274" s="119"/>
      <c r="F274" s="120"/>
      <c r="H274" s="5"/>
      <c r="I274" s="5"/>
      <c r="J274" s="5"/>
      <c r="N274" s="116"/>
      <c r="O274" s="116"/>
      <c r="P274" s="116"/>
      <c r="Q274" s="116"/>
    </row>
    <row r="275" spans="1:42" s="14" customFormat="1" ht="15" customHeight="1" thickBot="1">
      <c r="B275" s="88"/>
      <c r="C275" s="85"/>
      <c r="E275" s="93" t="s">
        <v>289</v>
      </c>
      <c r="F275" s="94">
        <f>SUM(F276:F277)</f>
        <v>10570</v>
      </c>
      <c r="H275" s="13"/>
      <c r="I275" s="13"/>
      <c r="J275" s="13"/>
      <c r="N275" s="248"/>
      <c r="O275" s="248"/>
      <c r="P275" s="248"/>
      <c r="Q275" s="248"/>
    </row>
    <row r="276" spans="1:42" s="14" customFormat="1" ht="15" customHeight="1">
      <c r="B276" s="88"/>
      <c r="C276" s="85"/>
      <c r="E276" s="80" t="s">
        <v>92</v>
      </c>
      <c r="F276" s="81">
        <f>G238</f>
        <v>5264</v>
      </c>
      <c r="H276" s="13"/>
      <c r="I276" s="13"/>
      <c r="J276" s="13"/>
      <c r="N276" s="248"/>
      <c r="O276" s="248"/>
      <c r="P276" s="248"/>
      <c r="Q276" s="248"/>
    </row>
    <row r="277" spans="1:42" s="4" customFormat="1" ht="15" customHeight="1">
      <c r="B277" s="88"/>
      <c r="C277" s="85"/>
      <c r="E277" s="82" t="s">
        <v>93</v>
      </c>
      <c r="F277" s="83">
        <f>G239</f>
        <v>5306</v>
      </c>
      <c r="H277" s="5"/>
      <c r="I277" s="5"/>
      <c r="J277" s="5"/>
      <c r="N277" s="247"/>
      <c r="O277" s="247"/>
      <c r="P277" s="247"/>
      <c r="Q277" s="247"/>
    </row>
    <row r="278" spans="1:42" s="4" customFormat="1" ht="15" customHeight="1">
      <c r="B278" s="88"/>
      <c r="C278" s="85"/>
      <c r="E278" s="91"/>
      <c r="F278" s="92"/>
      <c r="H278" s="5"/>
      <c r="I278" s="5"/>
      <c r="J278" s="5"/>
      <c r="N278" s="84"/>
      <c r="O278" s="84"/>
      <c r="P278" s="84"/>
      <c r="Q278" s="84"/>
    </row>
    <row r="279" spans="1:42" ht="18" customHeight="1">
      <c r="B279" s="224" t="s">
        <v>324</v>
      </c>
      <c r="C279" s="224"/>
      <c r="D279" s="224"/>
      <c r="E279" s="224"/>
      <c r="F279" s="224"/>
      <c r="G279" s="224"/>
    </row>
    <row r="280" spans="1:42" ht="18" customHeight="1">
      <c r="B280" s="224"/>
      <c r="C280" s="224"/>
      <c r="D280" s="224"/>
      <c r="E280" s="224"/>
      <c r="F280" s="224"/>
      <c r="G280" s="224"/>
      <c r="I280" s="154" t="s">
        <v>263</v>
      </c>
    </row>
    <row r="281" spans="1:42" ht="18" customHeight="1">
      <c r="B281" s="224"/>
      <c r="C281" s="224"/>
      <c r="D281" s="224"/>
      <c r="E281" s="224"/>
      <c r="F281" s="224"/>
      <c r="G281" s="224"/>
      <c r="I281" s="154" t="s">
        <v>260</v>
      </c>
    </row>
    <row r="282" spans="1:42" ht="18" customHeight="1">
      <c r="B282" s="224"/>
      <c r="C282" s="224"/>
      <c r="D282" s="224"/>
      <c r="E282" s="224"/>
      <c r="F282" s="224"/>
      <c r="G282" s="224"/>
      <c r="I282" s="154" t="s">
        <v>261</v>
      </c>
    </row>
    <row r="283" spans="1:42" ht="18" customHeight="1">
      <c r="B283" s="224"/>
      <c r="C283" s="224"/>
      <c r="D283" s="224"/>
      <c r="E283" s="224"/>
      <c r="F283" s="224"/>
      <c r="G283" s="224"/>
      <c r="I283" s="155" t="s">
        <v>262</v>
      </c>
      <c r="J283" s="156"/>
      <c r="K283" s="156"/>
      <c r="L283" s="156"/>
      <c r="M283" s="156"/>
      <c r="N283" s="156"/>
      <c r="O283" s="156"/>
      <c r="P283" s="156"/>
      <c r="Q283" s="156"/>
      <c r="R283" s="156"/>
      <c r="S283" s="156"/>
      <c r="T283" s="156"/>
      <c r="U283" s="156"/>
      <c r="V283" s="156"/>
      <c r="W283" s="156"/>
      <c r="X283" s="156"/>
      <c r="Y283" s="156"/>
      <c r="Z283" s="156"/>
      <c r="AA283" s="156"/>
      <c r="AB283" s="156"/>
    </row>
    <row r="284" spans="1:42" ht="18" customHeight="1">
      <c r="B284" s="224"/>
      <c r="C284" s="224"/>
      <c r="D284" s="224"/>
      <c r="E284" s="224"/>
      <c r="F284" s="224"/>
      <c r="G284" s="224"/>
      <c r="H284" s="89"/>
      <c r="I284" s="89"/>
      <c r="J284" s="89"/>
      <c r="K284" s="89"/>
      <c r="L284" s="89"/>
      <c r="M284" s="89"/>
      <c r="N284" s="89"/>
      <c r="O284" s="89"/>
      <c r="P284" s="89"/>
      <c r="Q284" s="89"/>
      <c r="R284" s="89"/>
      <c r="S284" s="89"/>
      <c r="T284" s="89"/>
      <c r="U284" s="89"/>
      <c r="V284" s="89"/>
      <c r="AB284" s="2">
        <f>SUM(AB282:AB283)</f>
        <v>0</v>
      </c>
    </row>
    <row r="285" spans="1:42" ht="18" customHeight="1">
      <c r="B285" s="39"/>
      <c r="E285" s="89"/>
      <c r="F285" s="89"/>
      <c r="G285" s="89"/>
      <c r="H285" s="89"/>
      <c r="I285" s="89"/>
      <c r="J285" s="89"/>
      <c r="K285" s="89"/>
      <c r="L285" s="89"/>
      <c r="M285" s="89"/>
      <c r="N285" s="89"/>
      <c r="O285" s="89"/>
      <c r="P285" s="89"/>
      <c r="Q285" s="89"/>
      <c r="R285" s="89"/>
      <c r="S285" s="89"/>
      <c r="T285" s="89"/>
      <c r="U285" s="89"/>
      <c r="V285" s="89"/>
      <c r="AB285" s="8"/>
      <c r="AC285" s="8"/>
      <c r="AD285" s="8"/>
      <c r="AE285" s="8"/>
      <c r="AF285" s="8"/>
      <c r="AG285" s="8"/>
    </row>
    <row r="286" spans="1:42" ht="18" customHeight="1">
      <c r="AB286" s="8"/>
      <c r="AC286" s="8"/>
      <c r="AD286" s="8"/>
      <c r="AE286" s="8"/>
      <c r="AF286" s="8"/>
      <c r="AG286" s="8"/>
      <c r="AH286" s="8"/>
      <c r="AI286" s="8"/>
      <c r="AJ286" s="8"/>
      <c r="AK286" s="8"/>
      <c r="AL286" s="8"/>
      <c r="AM286" s="8"/>
      <c r="AN286" s="8"/>
      <c r="AO286" s="8"/>
      <c r="AP286" s="8"/>
    </row>
    <row r="287" spans="1:42" s="1" customFormat="1" ht="18" customHeight="1">
      <c r="A287" s="319" t="s">
        <v>14</v>
      </c>
      <c r="B287" s="320"/>
      <c r="C287" s="89"/>
      <c r="W287" s="89"/>
      <c r="X287" s="89"/>
      <c r="AB287" s="8"/>
      <c r="AC287" s="8"/>
      <c r="AD287" s="8"/>
      <c r="AE287" s="8"/>
      <c r="AF287" s="8"/>
      <c r="AG287" s="8"/>
      <c r="AH287" s="8"/>
      <c r="AI287" s="8"/>
      <c r="AJ287" s="8"/>
      <c r="AK287" s="8"/>
      <c r="AL287" s="8"/>
      <c r="AM287" s="8"/>
      <c r="AN287" s="8"/>
      <c r="AO287" s="8"/>
      <c r="AP287" s="8"/>
    </row>
    <row r="288" spans="1:42" s="16" customFormat="1" ht="15" customHeight="1" thickBot="1">
      <c r="B288" s="1" t="s">
        <v>7</v>
      </c>
      <c r="G288" s="18" t="s">
        <v>16</v>
      </c>
    </row>
    <row r="289" spans="2:30" s="5" customFormat="1" ht="15" customHeight="1">
      <c r="B289" s="101" t="s">
        <v>17</v>
      </c>
      <c r="C289" s="102" t="s">
        <v>18</v>
      </c>
      <c r="D289" s="102" t="s">
        <v>19</v>
      </c>
      <c r="E289" s="102" t="s">
        <v>17</v>
      </c>
      <c r="F289" s="102" t="s">
        <v>18</v>
      </c>
      <c r="G289" s="103" t="s">
        <v>19</v>
      </c>
      <c r="H289" s="14"/>
      <c r="I289" s="14"/>
      <c r="J289" s="14"/>
      <c r="K289" s="14"/>
      <c r="L289" s="14"/>
      <c r="M289" s="14"/>
      <c r="N289" s="14"/>
      <c r="O289" s="14"/>
      <c r="P289" s="14"/>
      <c r="Q289" s="14"/>
      <c r="R289" s="14"/>
      <c r="S289" s="14"/>
      <c r="T289" s="14"/>
      <c r="U289" s="250"/>
      <c r="V289" s="250"/>
      <c r="W289" s="250"/>
      <c r="X289" s="250"/>
    </row>
    <row r="290" spans="2:30" s="5" customFormat="1" ht="15" customHeight="1">
      <c r="B290" s="104" t="s">
        <v>20</v>
      </c>
      <c r="C290" s="20"/>
      <c r="D290" s="20"/>
      <c r="E290" s="19" t="s">
        <v>21</v>
      </c>
      <c r="F290" s="20"/>
      <c r="G290" s="105"/>
      <c r="H290" s="13"/>
      <c r="I290" s="13"/>
      <c r="J290" s="13"/>
      <c r="K290" s="251"/>
      <c r="L290" s="251"/>
      <c r="M290" s="251"/>
      <c r="N290" s="13"/>
      <c r="O290" s="13"/>
      <c r="P290" s="13"/>
      <c r="Q290" s="13"/>
      <c r="R290" s="13"/>
      <c r="S290" s="13"/>
      <c r="T290" s="13"/>
      <c r="U290" s="13"/>
      <c r="V290" s="251"/>
      <c r="W290" s="251"/>
      <c r="X290" s="251"/>
    </row>
    <row r="291" spans="2:30" s="5" customFormat="1" ht="15" customHeight="1">
      <c r="B291" s="106" t="s">
        <v>22</v>
      </c>
      <c r="C291" s="22">
        <v>61382236556</v>
      </c>
      <c r="D291" s="23">
        <f t="shared" ref="D291:D307" si="6">C291/$G$177</f>
        <v>5807212.5407757806</v>
      </c>
      <c r="E291" s="21" t="s">
        <v>23</v>
      </c>
      <c r="F291" s="22">
        <v>11200014703</v>
      </c>
      <c r="G291" s="107">
        <f t="shared" ref="G291:G297" si="7">F291/$G$177</f>
        <v>1059604.0400189215</v>
      </c>
      <c r="K291" s="242"/>
      <c r="L291" s="242"/>
      <c r="M291" s="242"/>
      <c r="V291" s="242"/>
      <c r="W291" s="242"/>
      <c r="X291" s="242"/>
    </row>
    <row r="292" spans="2:30" s="5" customFormat="1" ht="15" customHeight="1">
      <c r="B292" s="106" t="s">
        <v>24</v>
      </c>
      <c r="C292" s="22">
        <v>58303799341</v>
      </c>
      <c r="D292" s="23">
        <f t="shared" si="6"/>
        <v>5515969.6632923372</v>
      </c>
      <c r="E292" s="21" t="s">
        <v>25</v>
      </c>
      <c r="F292" s="22">
        <v>9763035339</v>
      </c>
      <c r="G292" s="107">
        <f t="shared" si="7"/>
        <v>923655.18817407754</v>
      </c>
      <c r="K292" s="242"/>
      <c r="L292" s="242"/>
      <c r="M292" s="242"/>
      <c r="V292" s="242"/>
      <c r="W292" s="242"/>
      <c r="X292" s="242"/>
      <c r="AB292" s="244"/>
      <c r="AC292" s="244"/>
      <c r="AD292" s="244"/>
    </row>
    <row r="293" spans="2:30" s="5" customFormat="1" ht="15" customHeight="1">
      <c r="B293" s="106" t="s">
        <v>26</v>
      </c>
      <c r="C293" s="22">
        <v>127453787</v>
      </c>
      <c r="D293" s="23">
        <f t="shared" si="6"/>
        <v>12058.068779564806</v>
      </c>
      <c r="E293" s="21" t="s">
        <v>27</v>
      </c>
      <c r="F293" s="22">
        <v>215829000</v>
      </c>
      <c r="G293" s="107">
        <f t="shared" si="7"/>
        <v>20419.016083254493</v>
      </c>
      <c r="K293" s="242"/>
      <c r="L293" s="242"/>
      <c r="M293" s="242"/>
      <c r="V293" s="242"/>
      <c r="W293" s="242"/>
      <c r="X293" s="242"/>
      <c r="AB293" s="24"/>
      <c r="AC293" s="24"/>
      <c r="AD293" s="24"/>
    </row>
    <row r="294" spans="2:30" s="5" customFormat="1" ht="15" customHeight="1">
      <c r="B294" s="106" t="s">
        <v>28</v>
      </c>
      <c r="C294" s="22">
        <v>2950983428</v>
      </c>
      <c r="D294" s="23">
        <f t="shared" si="6"/>
        <v>279184.80870387889</v>
      </c>
      <c r="E294" s="21" t="s">
        <v>29</v>
      </c>
      <c r="F294" s="22">
        <v>1221150364</v>
      </c>
      <c r="G294" s="107">
        <f t="shared" si="7"/>
        <v>115529.83576158941</v>
      </c>
      <c r="K294" s="242"/>
      <c r="L294" s="242"/>
      <c r="M294" s="242"/>
      <c r="V294" s="242"/>
      <c r="W294" s="242"/>
      <c r="X294" s="242"/>
      <c r="AB294" s="24"/>
      <c r="AC294" s="24"/>
      <c r="AD294" s="24"/>
    </row>
    <row r="295" spans="2:30" s="5" customFormat="1" ht="15" customHeight="1">
      <c r="B295" s="106" t="s">
        <v>30</v>
      </c>
      <c r="C295" s="22">
        <v>90291015</v>
      </c>
      <c r="D295" s="23">
        <f t="shared" si="6"/>
        <v>8542.1963103122052</v>
      </c>
      <c r="E295" s="21" t="s">
        <v>31</v>
      </c>
      <c r="F295" s="22">
        <v>882649317</v>
      </c>
      <c r="G295" s="107">
        <f t="shared" si="7"/>
        <v>83505.138789025543</v>
      </c>
      <c r="K295" s="242"/>
      <c r="L295" s="242"/>
      <c r="M295" s="242"/>
      <c r="V295" s="242"/>
      <c r="W295" s="242"/>
      <c r="X295" s="242"/>
    </row>
    <row r="296" spans="2:30" s="5" customFormat="1" ht="15" customHeight="1">
      <c r="B296" s="106" t="s">
        <v>257</v>
      </c>
      <c r="C296" s="22">
        <v>0</v>
      </c>
      <c r="D296" s="23">
        <f t="shared" ref="D296" si="8">C296/$G$177</f>
        <v>0</v>
      </c>
      <c r="E296" s="21" t="s">
        <v>33</v>
      </c>
      <c r="F296" s="23">
        <v>664452893</v>
      </c>
      <c r="G296" s="107">
        <f t="shared" si="7"/>
        <v>62862.146925260167</v>
      </c>
      <c r="K296" s="242"/>
      <c r="L296" s="242"/>
      <c r="M296" s="242"/>
      <c r="V296" s="242"/>
      <c r="W296" s="242"/>
      <c r="X296" s="242"/>
    </row>
    <row r="297" spans="2:30" s="5" customFormat="1" ht="15" customHeight="1">
      <c r="B297" s="106" t="s">
        <v>32</v>
      </c>
      <c r="C297" s="22">
        <v>137832629</v>
      </c>
      <c r="D297" s="23">
        <f t="shared" si="6"/>
        <v>13039.983822138127</v>
      </c>
      <c r="E297" s="21" t="s">
        <v>308</v>
      </c>
      <c r="F297" s="22">
        <v>29706299</v>
      </c>
      <c r="G297" s="107">
        <f t="shared" si="7"/>
        <v>2810.4350993377484</v>
      </c>
      <c r="K297" s="242"/>
      <c r="L297" s="242"/>
      <c r="M297" s="242"/>
      <c r="V297" s="242"/>
      <c r="W297" s="242"/>
      <c r="X297" s="242"/>
    </row>
    <row r="298" spans="2:30" s="5" customFormat="1" ht="15" customHeight="1">
      <c r="B298" s="106" t="s">
        <v>34</v>
      </c>
      <c r="C298" s="22">
        <v>106461464</v>
      </c>
      <c r="D298" s="23">
        <f t="shared" si="6"/>
        <v>10072.040113528856</v>
      </c>
      <c r="E298" s="21" t="s">
        <v>307</v>
      </c>
      <c r="F298" s="22">
        <v>95140723</v>
      </c>
      <c r="G298" s="107">
        <f t="shared" ref="G298:G299" si="9">F298/$G$177</f>
        <v>9001.0144749290448</v>
      </c>
      <c r="K298" s="242"/>
      <c r="L298" s="242"/>
      <c r="M298" s="242"/>
      <c r="V298" s="246"/>
      <c r="W298" s="246"/>
      <c r="X298" s="246"/>
    </row>
    <row r="299" spans="2:30" s="5" customFormat="1" ht="15" customHeight="1">
      <c r="B299" s="106" t="s">
        <v>35</v>
      </c>
      <c r="C299" s="22">
        <v>2619757939</v>
      </c>
      <c r="D299" s="23">
        <f t="shared" si="6"/>
        <v>247848.43320719016</v>
      </c>
      <c r="E299" s="21" t="s">
        <v>306</v>
      </c>
      <c r="F299" s="22">
        <v>93349402</v>
      </c>
      <c r="G299" s="107">
        <f t="shared" si="9"/>
        <v>8831.5422894985804</v>
      </c>
      <c r="K299" s="242"/>
      <c r="L299" s="242"/>
      <c r="M299" s="242"/>
      <c r="V299" s="242"/>
      <c r="W299" s="242"/>
      <c r="X299" s="242"/>
    </row>
    <row r="300" spans="2:30" s="5" customFormat="1" ht="15" customHeight="1">
      <c r="B300" s="106" t="s">
        <v>36</v>
      </c>
      <c r="C300" s="22">
        <v>-3359619</v>
      </c>
      <c r="D300" s="23">
        <f t="shared" si="6"/>
        <v>-317.84474929044467</v>
      </c>
      <c r="E300" s="25" t="s">
        <v>37</v>
      </c>
      <c r="F300" s="26">
        <v>12082664020</v>
      </c>
      <c r="G300" s="108">
        <f>G291+G295</f>
        <v>1143109.1788079471</v>
      </c>
      <c r="K300" s="242"/>
      <c r="L300" s="242"/>
      <c r="M300" s="242"/>
      <c r="V300" s="242"/>
      <c r="W300" s="242"/>
      <c r="X300" s="242"/>
    </row>
    <row r="301" spans="2:30" s="5" customFormat="1" ht="15" customHeight="1">
      <c r="B301" s="106" t="s">
        <v>38</v>
      </c>
      <c r="C301" s="22">
        <v>4906312692</v>
      </c>
      <c r="D301" s="23">
        <f t="shared" si="6"/>
        <v>464173.38618732261</v>
      </c>
      <c r="E301" s="21" t="s">
        <v>39</v>
      </c>
      <c r="F301" s="23"/>
      <c r="G301" s="107"/>
      <c r="K301" s="242"/>
      <c r="L301" s="242"/>
      <c r="M301" s="242"/>
      <c r="V301" s="242"/>
      <c r="W301" s="242"/>
      <c r="X301" s="242"/>
    </row>
    <row r="302" spans="2:30" s="5" customFormat="1" ht="15" customHeight="1">
      <c r="B302" s="106" t="s">
        <v>40</v>
      </c>
      <c r="C302" s="22">
        <v>1101038450</v>
      </c>
      <c r="D302" s="23">
        <f t="shared" si="6"/>
        <v>104166.36234626301</v>
      </c>
      <c r="E302" s="21" t="s">
        <v>41</v>
      </c>
      <c r="F302" s="22">
        <v>63346537695</v>
      </c>
      <c r="G302" s="107">
        <f>F302/G310</f>
        <v>5993049.9238410592</v>
      </c>
      <c r="K302" s="242"/>
      <c r="L302" s="242"/>
      <c r="M302" s="242"/>
      <c r="V302" s="242"/>
      <c r="W302" s="242"/>
      <c r="X302" s="242"/>
    </row>
    <row r="303" spans="2:30" s="5" customFormat="1" ht="15" customHeight="1">
      <c r="B303" s="106" t="s">
        <v>42</v>
      </c>
      <c r="C303" s="22">
        <v>1835018499</v>
      </c>
      <c r="D303" s="23">
        <f t="shared" si="6"/>
        <v>173606.29129612111</v>
      </c>
      <c r="E303" s="21" t="s">
        <v>43</v>
      </c>
      <c r="F303" s="22">
        <v>-9140652467</v>
      </c>
      <c r="G303" s="107">
        <f>F303/G310</f>
        <v>-864773.17568590352</v>
      </c>
      <c r="K303" s="242"/>
      <c r="L303" s="242"/>
      <c r="M303" s="242"/>
      <c r="V303" s="242"/>
      <c r="W303" s="242"/>
      <c r="X303" s="242"/>
    </row>
    <row r="304" spans="2:30" s="5" customFormat="1" ht="15" customHeight="1">
      <c r="B304" s="106" t="s">
        <v>44</v>
      </c>
      <c r="C304" s="22">
        <v>6454250</v>
      </c>
      <c r="D304" s="23">
        <f t="shared" si="6"/>
        <v>610.61967833491008</v>
      </c>
      <c r="E304" s="21"/>
      <c r="F304" s="22"/>
      <c r="G304" s="107"/>
      <c r="K304" s="242"/>
      <c r="L304" s="242"/>
      <c r="M304" s="242"/>
      <c r="V304" s="242"/>
      <c r="W304" s="242"/>
      <c r="X304" s="242"/>
    </row>
    <row r="305" spans="2:33" s="5" customFormat="1" ht="15" customHeight="1">
      <c r="B305" s="106" t="s">
        <v>305</v>
      </c>
      <c r="C305" s="22">
        <v>3500000</v>
      </c>
      <c r="D305" s="23">
        <f t="shared" ref="D305" si="10">C305/$G$177</f>
        <v>331.12582781456956</v>
      </c>
      <c r="E305" s="27"/>
      <c r="F305" s="23"/>
      <c r="G305" s="107"/>
      <c r="K305" s="242"/>
      <c r="L305" s="242"/>
      <c r="M305" s="242"/>
      <c r="V305" s="242"/>
      <c r="W305" s="242"/>
      <c r="X305" s="242"/>
    </row>
    <row r="306" spans="2:33" s="5" customFormat="1" ht="15" customHeight="1">
      <c r="B306" s="106" t="s">
        <v>45</v>
      </c>
      <c r="C306" s="22">
        <v>1960801139</v>
      </c>
      <c r="D306" s="23">
        <f t="shared" si="6"/>
        <v>185506.25723746451</v>
      </c>
      <c r="E306" s="27"/>
      <c r="F306" s="23"/>
      <c r="G306" s="107"/>
      <c r="K306" s="242"/>
      <c r="L306" s="242"/>
      <c r="M306" s="242"/>
      <c r="V306" s="242"/>
      <c r="W306" s="242"/>
      <c r="X306" s="242"/>
    </row>
    <row r="307" spans="2:33" s="5" customFormat="1" ht="15" customHeight="1">
      <c r="B307" s="106" t="s">
        <v>46</v>
      </c>
      <c r="C307" s="22">
        <v>-499646</v>
      </c>
      <c r="D307" s="23">
        <f t="shared" si="6"/>
        <v>-47.270198675496687</v>
      </c>
      <c r="E307" s="25" t="s">
        <v>47</v>
      </c>
      <c r="F307" s="26">
        <v>54205885228</v>
      </c>
      <c r="G307" s="108">
        <f>SUM(G302:G303)</f>
        <v>5128276.7481551562</v>
      </c>
      <c r="K307" s="242"/>
      <c r="L307" s="242"/>
      <c r="M307" s="242"/>
      <c r="N307" s="13"/>
      <c r="O307" s="13"/>
      <c r="P307" s="13"/>
      <c r="Q307" s="13"/>
      <c r="R307" s="13"/>
      <c r="S307" s="13"/>
      <c r="T307" s="13"/>
      <c r="U307" s="13"/>
      <c r="V307" s="265"/>
      <c r="W307" s="265"/>
      <c r="X307" s="265"/>
    </row>
    <row r="308" spans="2:33" s="4" customFormat="1" ht="15" customHeight="1" thickBot="1">
      <c r="B308" s="109" t="s">
        <v>48</v>
      </c>
      <c r="C308" s="110">
        <v>66288549248</v>
      </c>
      <c r="D308" s="111">
        <f>D291+D301</f>
        <v>6271385.926963103</v>
      </c>
      <c r="E308" s="112" t="s">
        <v>49</v>
      </c>
      <c r="F308" s="110">
        <v>66288549248</v>
      </c>
      <c r="G308" s="113">
        <f>G300+G307</f>
        <v>6271385.926963103</v>
      </c>
      <c r="H308" s="5"/>
      <c r="I308" s="5"/>
      <c r="J308" s="5"/>
      <c r="K308" s="242"/>
      <c r="L308" s="242"/>
      <c r="M308" s="242"/>
      <c r="N308" s="13"/>
      <c r="O308" s="13"/>
      <c r="P308" s="13"/>
      <c r="Q308" s="13"/>
      <c r="R308" s="13"/>
      <c r="S308" s="13"/>
      <c r="T308" s="13"/>
      <c r="U308" s="13"/>
      <c r="V308" s="251"/>
      <c r="W308" s="251"/>
      <c r="X308" s="251"/>
    </row>
    <row r="309" spans="2:33" s="4" customFormat="1" ht="15" customHeight="1" thickBot="1">
      <c r="B309" s="28"/>
      <c r="C309" s="28"/>
      <c r="D309" s="29"/>
      <c r="E309" s="29"/>
      <c r="F309" s="29"/>
      <c r="G309" s="30"/>
      <c r="H309" s="5"/>
      <c r="I309" s="5"/>
      <c r="J309" s="5"/>
      <c r="K309" s="242"/>
      <c r="L309" s="242"/>
      <c r="M309" s="242"/>
      <c r="N309" s="13"/>
      <c r="O309" s="13"/>
      <c r="P309" s="13"/>
      <c r="Q309" s="13"/>
      <c r="R309" s="13"/>
      <c r="S309" s="13"/>
      <c r="T309" s="13"/>
      <c r="U309" s="13"/>
      <c r="V309" s="265"/>
      <c r="W309" s="265"/>
      <c r="X309" s="265"/>
    </row>
    <row r="310" spans="2:33" s="4" customFormat="1" ht="18" customHeight="1" thickBot="1">
      <c r="B310" s="31"/>
      <c r="C310" s="32"/>
      <c r="D310" s="29"/>
      <c r="E310" s="29"/>
      <c r="F310" s="33" t="s">
        <v>287</v>
      </c>
      <c r="G310" s="34">
        <f>SUM(G311:G312)</f>
        <v>10570</v>
      </c>
      <c r="H310" s="13"/>
      <c r="I310" s="13"/>
      <c r="J310" s="13"/>
      <c r="K310" s="265"/>
      <c r="L310" s="265"/>
      <c r="M310" s="265"/>
      <c r="N310" s="13"/>
      <c r="O310" s="13"/>
      <c r="P310" s="13"/>
      <c r="Q310" s="13"/>
      <c r="R310" s="13"/>
      <c r="S310" s="13"/>
      <c r="T310" s="13"/>
      <c r="U310" s="13"/>
      <c r="V310" s="265"/>
      <c r="W310" s="265"/>
      <c r="X310" s="265"/>
      <c r="AB310" s="270"/>
      <c r="AC310" s="270"/>
      <c r="AD310" s="270"/>
    </row>
    <row r="311" spans="2:33" ht="17.25" customHeight="1">
      <c r="B311" s="31"/>
      <c r="C311" s="32"/>
      <c r="D311" s="29"/>
      <c r="E311" s="29"/>
      <c r="F311" s="35" t="s">
        <v>50</v>
      </c>
      <c r="G311" s="36">
        <v>5264</v>
      </c>
    </row>
    <row r="312" spans="2:33" ht="18" customHeight="1">
      <c r="B312" s="31"/>
      <c r="C312" s="32"/>
      <c r="D312" s="29"/>
      <c r="E312" s="29"/>
      <c r="F312" s="37" t="s">
        <v>51</v>
      </c>
      <c r="G312" s="38">
        <v>5306</v>
      </c>
      <c r="AB312" s="188"/>
      <c r="AC312" s="188"/>
      <c r="AD312" s="188"/>
      <c r="AE312" s="188"/>
      <c r="AF312" s="188"/>
      <c r="AG312" s="188"/>
    </row>
    <row r="313" spans="2:33" ht="18" customHeight="1">
      <c r="B313" s="2" t="s">
        <v>52</v>
      </c>
      <c r="AB313" s="264" t="e">
        <f>+K292/K310</f>
        <v>#DIV/0!</v>
      </c>
      <c r="AC313" s="264"/>
      <c r="AD313" s="264"/>
      <c r="AE313" s="188"/>
      <c r="AF313" s="188"/>
      <c r="AG313" s="188"/>
    </row>
    <row r="314" spans="2:33" ht="19.5" customHeight="1">
      <c r="B314" s="225" t="s">
        <v>316</v>
      </c>
      <c r="C314" s="225"/>
      <c r="D314" s="225"/>
      <c r="E314" s="225"/>
      <c r="F314" s="225"/>
      <c r="G314" s="225"/>
      <c r="AB314" s="266" t="e">
        <f>+K310/AB285</f>
        <v>#DIV/0!</v>
      </c>
      <c r="AC314" s="266"/>
      <c r="AD314" s="266"/>
    </row>
    <row r="315" spans="2:33" ht="19.5" customHeight="1">
      <c r="B315" s="225"/>
      <c r="C315" s="225"/>
      <c r="D315" s="225"/>
      <c r="E315" s="225"/>
      <c r="F315" s="225"/>
      <c r="G315" s="225"/>
    </row>
    <row r="316" spans="2:33" s="130" customFormat="1" ht="19.5" customHeight="1">
      <c r="B316" s="225"/>
      <c r="C316" s="225"/>
      <c r="D316" s="225"/>
      <c r="E316" s="225"/>
      <c r="F316" s="225"/>
      <c r="G316" s="225"/>
    </row>
    <row r="317" spans="2:33" s="130" customFormat="1" ht="19.5" customHeight="1">
      <c r="B317" s="225"/>
      <c r="C317" s="225"/>
      <c r="D317" s="225"/>
      <c r="E317" s="225"/>
      <c r="F317" s="225"/>
      <c r="G317" s="225"/>
    </row>
    <row r="318" spans="2:33" ht="19.5" customHeight="1"/>
    <row r="319" spans="2:33" ht="18" customHeight="1">
      <c r="B319" s="2" t="s">
        <v>53</v>
      </c>
      <c r="AB319" s="271" t="e">
        <f>+AB292/V307</f>
        <v>#DIV/0!</v>
      </c>
      <c r="AC319" s="271"/>
      <c r="AD319" s="271"/>
    </row>
    <row r="320" spans="2:33" ht="18" customHeight="1">
      <c r="B320" s="225" t="s">
        <v>317</v>
      </c>
      <c r="C320" s="225"/>
      <c r="D320" s="225"/>
      <c r="E320" s="225"/>
      <c r="F320" s="225"/>
      <c r="G320" s="225"/>
      <c r="AB320" s="271" t="e">
        <f>+V295/V307</f>
        <v>#DIV/0!</v>
      </c>
      <c r="AC320" s="271"/>
      <c r="AD320" s="271"/>
    </row>
    <row r="321" spans="2:30" ht="18" customHeight="1">
      <c r="B321" s="225"/>
      <c r="C321" s="225"/>
      <c r="D321" s="225"/>
      <c r="E321" s="225"/>
      <c r="F321" s="225"/>
      <c r="G321" s="225"/>
    </row>
    <row r="322" spans="2:30" ht="18" customHeight="1">
      <c r="B322" s="225"/>
      <c r="C322" s="225"/>
      <c r="D322" s="225"/>
      <c r="E322" s="225"/>
      <c r="F322" s="225"/>
      <c r="G322" s="225"/>
    </row>
    <row r="323" spans="2:30" ht="21.75" customHeight="1">
      <c r="B323" s="225"/>
      <c r="C323" s="225"/>
      <c r="D323" s="225"/>
      <c r="E323" s="225"/>
      <c r="F323" s="225"/>
      <c r="G323" s="225"/>
      <c r="AB323" s="272" t="e">
        <f>+V307/AB285</f>
        <v>#DIV/0!</v>
      </c>
      <c r="AC323" s="272"/>
      <c r="AD323" s="272"/>
    </row>
    <row r="324" spans="2:30" ht="18" customHeight="1">
      <c r="B324" s="39"/>
      <c r="AB324" s="272" t="e">
        <f>+AB292/AB285</f>
        <v>#DIV/0!</v>
      </c>
      <c r="AC324" s="272"/>
      <c r="AD324" s="272"/>
    </row>
    <row r="325" spans="2:30" ht="23.25" customHeight="1">
      <c r="B325" s="2" t="s">
        <v>54</v>
      </c>
    </row>
    <row r="326" spans="2:30" ht="18" customHeight="1">
      <c r="B326" s="225" t="s">
        <v>318</v>
      </c>
      <c r="C326" s="225"/>
      <c r="D326" s="225"/>
      <c r="E326" s="225"/>
      <c r="F326" s="225"/>
      <c r="G326" s="225"/>
      <c r="AB326" s="272" t="e">
        <f>+V309/AB285</f>
        <v>#DIV/0!</v>
      </c>
      <c r="AC326" s="272"/>
      <c r="AD326" s="272"/>
    </row>
    <row r="328" spans="2:30" ht="9" customHeight="1"/>
    <row r="329" spans="2:30" ht="6" customHeight="1"/>
    <row r="330" spans="2:30" s="1" customFormat="1" ht="18" customHeight="1" thickBot="1">
      <c r="B330" s="1" t="s">
        <v>8</v>
      </c>
      <c r="E330" s="18" t="s">
        <v>16</v>
      </c>
      <c r="O330" s="273"/>
      <c r="P330" s="273"/>
      <c r="Q330" s="273"/>
      <c r="R330" s="273"/>
    </row>
    <row r="331" spans="2:30" s="4" customFormat="1" ht="15" customHeight="1" thickBot="1">
      <c r="B331" s="40" t="s">
        <v>17</v>
      </c>
      <c r="C331" s="267" t="s">
        <v>18</v>
      </c>
      <c r="D331" s="268"/>
      <c r="E331" s="41" t="s">
        <v>19</v>
      </c>
      <c r="F331" s="41" t="s">
        <v>132</v>
      </c>
      <c r="H331" s="5"/>
      <c r="I331" s="5"/>
      <c r="J331" s="5"/>
      <c r="M331" s="242"/>
      <c r="N331" s="242"/>
      <c r="O331" s="242"/>
      <c r="P331" s="243"/>
      <c r="Q331" s="243"/>
      <c r="R331" s="243"/>
      <c r="AB331" s="269"/>
      <c r="AC331" s="269"/>
      <c r="AD331" s="269"/>
    </row>
    <row r="332" spans="2:30" s="4" customFormat="1" ht="15" customHeight="1">
      <c r="B332" s="42" t="s">
        <v>55</v>
      </c>
      <c r="C332" s="227">
        <v>11959192807</v>
      </c>
      <c r="D332" s="228"/>
      <c r="E332" s="43">
        <f t="shared" ref="E332:E350" si="11">C332/$E$215</f>
        <v>1131427.8909176916</v>
      </c>
      <c r="F332" s="43"/>
      <c r="H332" s="5"/>
      <c r="I332" s="5"/>
      <c r="J332" s="5"/>
      <c r="M332" s="247"/>
      <c r="N332" s="247"/>
      <c r="O332" s="247"/>
      <c r="P332" s="243"/>
      <c r="Q332" s="243"/>
      <c r="R332" s="243"/>
      <c r="AB332" s="269"/>
      <c r="AC332" s="269"/>
      <c r="AD332" s="269"/>
    </row>
    <row r="333" spans="2:30" s="4" customFormat="1" ht="15" customHeight="1">
      <c r="B333" s="42" t="s">
        <v>56</v>
      </c>
      <c r="C333" s="227">
        <v>7086084586</v>
      </c>
      <c r="D333" s="228"/>
      <c r="E333" s="43">
        <f t="shared" si="11"/>
        <v>670395.89271523175</v>
      </c>
      <c r="F333" s="43"/>
      <c r="H333" s="5"/>
      <c r="I333" s="5"/>
      <c r="J333" s="5"/>
      <c r="M333" s="242"/>
      <c r="N333" s="242"/>
      <c r="O333" s="242"/>
      <c r="P333" s="243"/>
      <c r="Q333" s="243"/>
      <c r="R333" s="243"/>
      <c r="AB333" s="269"/>
      <c r="AC333" s="269"/>
      <c r="AD333" s="269"/>
    </row>
    <row r="334" spans="2:30" s="4" customFormat="1" ht="15" customHeight="1">
      <c r="B334" s="42" t="s">
        <v>57</v>
      </c>
      <c r="C334" s="227">
        <v>1347242696</v>
      </c>
      <c r="D334" s="228"/>
      <c r="E334" s="43">
        <f t="shared" si="11"/>
        <v>127459.10085146641</v>
      </c>
      <c r="F334" s="123">
        <f>C334/$C$332</f>
        <v>0.11265331345869989</v>
      </c>
      <c r="H334" s="5"/>
      <c r="I334" s="5"/>
      <c r="J334" s="5"/>
      <c r="M334" s="242"/>
      <c r="N334" s="242"/>
      <c r="O334" s="242"/>
      <c r="P334" s="243"/>
      <c r="Q334" s="243"/>
      <c r="R334" s="243"/>
      <c r="AB334" s="269"/>
      <c r="AC334" s="269"/>
      <c r="AD334" s="269"/>
    </row>
    <row r="335" spans="2:30" s="4" customFormat="1" ht="15" customHeight="1">
      <c r="B335" s="42" t="s">
        <v>58</v>
      </c>
      <c r="C335" s="227">
        <v>5524397210</v>
      </c>
      <c r="D335" s="228"/>
      <c r="E335" s="43">
        <f t="shared" si="11"/>
        <v>522648.74266792811</v>
      </c>
      <c r="F335" s="123">
        <f t="shared" ref="F335:F340" si="12">C335/$C$332</f>
        <v>0.46193729787234794</v>
      </c>
      <c r="H335" s="5"/>
      <c r="I335" s="5"/>
      <c r="J335" s="5"/>
      <c r="M335" s="242"/>
      <c r="N335" s="242"/>
      <c r="O335" s="242"/>
      <c r="P335" s="243"/>
      <c r="Q335" s="243"/>
      <c r="R335" s="243"/>
      <c r="AB335" s="269"/>
      <c r="AC335" s="269"/>
      <c r="AD335" s="269"/>
    </row>
    <row r="336" spans="2:30" s="4" customFormat="1" ht="15" customHeight="1">
      <c r="B336" s="42" t="s">
        <v>59</v>
      </c>
      <c r="C336" s="227">
        <v>214444680</v>
      </c>
      <c r="D336" s="228"/>
      <c r="E336" s="43">
        <f t="shared" si="11"/>
        <v>20288.049195837277</v>
      </c>
      <c r="F336" s="123">
        <f t="shared" si="12"/>
        <v>1.7931367397512016E-2</v>
      </c>
      <c r="H336" s="5"/>
      <c r="I336" s="5"/>
      <c r="J336" s="5"/>
      <c r="M336" s="242"/>
      <c r="N336" s="242"/>
      <c r="O336" s="242"/>
      <c r="P336" s="243"/>
      <c r="Q336" s="243"/>
      <c r="R336" s="243"/>
      <c r="AB336" s="269"/>
      <c r="AC336" s="269"/>
      <c r="AD336" s="269"/>
    </row>
    <row r="337" spans="2:30" s="4" customFormat="1" ht="15" customHeight="1">
      <c r="B337" s="42" t="s">
        <v>60</v>
      </c>
      <c r="C337" s="227">
        <v>4873108221</v>
      </c>
      <c r="D337" s="228"/>
      <c r="E337" s="43">
        <f t="shared" si="11"/>
        <v>461031.99820245977</v>
      </c>
      <c r="F337" s="123"/>
      <c r="H337" s="13"/>
      <c r="I337" s="13"/>
      <c r="J337" s="13"/>
      <c r="K337" s="14"/>
      <c r="L337" s="14"/>
      <c r="M337" s="275"/>
      <c r="N337" s="275"/>
      <c r="O337" s="275"/>
      <c r="P337" s="276"/>
      <c r="Q337" s="276"/>
      <c r="R337" s="276"/>
    </row>
    <row r="338" spans="2:30" s="4" customFormat="1" ht="15" customHeight="1">
      <c r="B338" s="42" t="s">
        <v>61</v>
      </c>
      <c r="C338" s="227">
        <v>4451042823</v>
      </c>
      <c r="D338" s="228"/>
      <c r="E338" s="43">
        <f t="shared" si="11"/>
        <v>421101.49697256385</v>
      </c>
      <c r="F338" s="123">
        <f t="shared" si="12"/>
        <v>0.37218589037168953</v>
      </c>
      <c r="H338" s="13"/>
      <c r="I338" s="13"/>
      <c r="J338" s="13"/>
      <c r="K338" s="13"/>
      <c r="L338" s="13"/>
      <c r="M338" s="277"/>
      <c r="N338" s="278"/>
      <c r="O338" s="278"/>
      <c r="P338" s="251"/>
      <c r="Q338" s="251"/>
      <c r="R338" s="251"/>
    </row>
    <row r="339" spans="2:30" s="4" customFormat="1" ht="18" customHeight="1">
      <c r="B339" s="42" t="s">
        <v>62</v>
      </c>
      <c r="C339" s="227">
        <v>276333610</v>
      </c>
      <c r="D339" s="228"/>
      <c r="E339" s="43">
        <f t="shared" si="11"/>
        <v>26143.198675496689</v>
      </c>
      <c r="F339" s="123">
        <f t="shared" si="12"/>
        <v>2.3106376363315705E-2</v>
      </c>
    </row>
    <row r="340" spans="2:30" s="45" customFormat="1" ht="18" customHeight="1">
      <c r="B340" s="42" t="s">
        <v>63</v>
      </c>
      <c r="C340" s="227">
        <v>145731788</v>
      </c>
      <c r="D340" s="228"/>
      <c r="E340" s="43">
        <f t="shared" si="11"/>
        <v>13787.302554399243</v>
      </c>
      <c r="F340" s="123">
        <f t="shared" si="12"/>
        <v>1.218575453643491E-2</v>
      </c>
      <c r="AB340" s="274"/>
      <c r="AC340" s="274"/>
      <c r="AD340" s="274"/>
    </row>
    <row r="341" spans="2:30" s="45" customFormat="1" ht="18" customHeight="1">
      <c r="B341" s="42" t="s">
        <v>64</v>
      </c>
      <c r="C341" s="227">
        <v>644134512</v>
      </c>
      <c r="D341" s="228"/>
      <c r="E341" s="43">
        <f t="shared" si="11"/>
        <v>60939.878145695366</v>
      </c>
      <c r="F341" s="122"/>
      <c r="AB341" s="274"/>
      <c r="AC341" s="274"/>
      <c r="AD341" s="274"/>
    </row>
    <row r="342" spans="2:30" s="45" customFormat="1" ht="18" customHeight="1">
      <c r="B342" s="42" t="s">
        <v>65</v>
      </c>
      <c r="C342" s="227">
        <v>362765975</v>
      </c>
      <c r="D342" s="228"/>
      <c r="E342" s="43">
        <f t="shared" si="11"/>
        <v>34320.338221381266</v>
      </c>
      <c r="F342" s="122"/>
      <c r="AB342" s="274"/>
      <c r="AC342" s="274"/>
      <c r="AD342" s="274"/>
    </row>
    <row r="343" spans="2:30" s="45" customFormat="1" ht="18" customHeight="1" thickBot="1">
      <c r="B343" s="42" t="s">
        <v>29</v>
      </c>
      <c r="C343" s="227">
        <v>281368537</v>
      </c>
      <c r="D343" s="228"/>
      <c r="E343" s="43">
        <f t="shared" si="11"/>
        <v>26619.539924314096</v>
      </c>
      <c r="F343" s="43"/>
    </row>
    <row r="344" spans="2:30" s="45" customFormat="1" ht="18" customHeight="1" thickBot="1">
      <c r="B344" s="46" t="s">
        <v>66</v>
      </c>
      <c r="C344" s="230">
        <v>11315058295</v>
      </c>
      <c r="D344" s="231"/>
      <c r="E344" s="47">
        <f t="shared" si="11"/>
        <v>1070488.0127719962</v>
      </c>
      <c r="F344" s="47"/>
      <c r="AB344" s="279" t="e">
        <f>+#REF!/AB285</f>
        <v>#REF!</v>
      </c>
      <c r="AC344" s="279"/>
      <c r="AD344" s="279"/>
    </row>
    <row r="345" spans="2:30" s="45" customFormat="1" ht="18" customHeight="1">
      <c r="B345" s="42" t="s">
        <v>67</v>
      </c>
      <c r="C345" s="227">
        <v>37373715</v>
      </c>
      <c r="D345" s="228"/>
      <c r="E345" s="43">
        <f t="shared" si="11"/>
        <v>3535.8292336802269</v>
      </c>
      <c r="F345" s="43"/>
    </row>
    <row r="346" spans="2:30" s="45" customFormat="1" ht="18" customHeight="1">
      <c r="B346" s="42" t="s">
        <v>68</v>
      </c>
      <c r="C346" s="227">
        <v>37373715</v>
      </c>
      <c r="D346" s="228"/>
      <c r="E346" s="43">
        <f t="shared" ref="E346" si="13">C346/$E$215</f>
        <v>3535.8292336802269</v>
      </c>
      <c r="F346" s="43"/>
      <c r="AB346" s="280" t="e">
        <f>+M336/#REF!</f>
        <v>#REF!</v>
      </c>
      <c r="AC346" s="280"/>
      <c r="AD346" s="280"/>
    </row>
    <row r="347" spans="2:30" s="45" customFormat="1" ht="18" customHeight="1">
      <c r="B347" s="153" t="s">
        <v>264</v>
      </c>
      <c r="C347" s="227">
        <v>0</v>
      </c>
      <c r="D347" s="228"/>
      <c r="E347" s="43">
        <f t="shared" si="11"/>
        <v>0</v>
      </c>
      <c r="F347" s="43"/>
      <c r="AB347" s="280" t="e">
        <f>+M337/#REF!</f>
        <v>#REF!</v>
      </c>
      <c r="AC347" s="280"/>
      <c r="AD347" s="280"/>
    </row>
    <row r="348" spans="2:30" s="45" customFormat="1" ht="18" customHeight="1">
      <c r="B348" s="42" t="s">
        <v>69</v>
      </c>
      <c r="C348" s="227">
        <v>2355857</v>
      </c>
      <c r="D348" s="228"/>
      <c r="E348" s="43">
        <f t="shared" si="11"/>
        <v>222.88145695364238</v>
      </c>
      <c r="F348" s="43"/>
    </row>
    <row r="349" spans="2:30" ht="18" customHeight="1" thickBot="1">
      <c r="B349" s="42" t="s">
        <v>258</v>
      </c>
      <c r="C349" s="227">
        <v>2355857</v>
      </c>
      <c r="D349" s="228"/>
      <c r="E349" s="43">
        <f t="shared" si="11"/>
        <v>222.88145695364238</v>
      </c>
      <c r="F349" s="43"/>
    </row>
    <row r="350" spans="2:30" s="1" customFormat="1" ht="18" customHeight="1" thickBot="1">
      <c r="B350" s="46" t="s">
        <v>70</v>
      </c>
      <c r="C350" s="230">
        <v>11350076153</v>
      </c>
      <c r="D350" s="231"/>
      <c r="E350" s="47">
        <f t="shared" si="11"/>
        <v>1073800.9605487229</v>
      </c>
      <c r="F350" s="47"/>
      <c r="N350" s="273"/>
      <c r="O350" s="273"/>
      <c r="P350" s="273"/>
      <c r="Q350" s="273"/>
      <c r="R350" s="48"/>
    </row>
    <row r="351" spans="2:30" s="1" customFormat="1" ht="13.5">
      <c r="N351" s="273"/>
      <c r="O351" s="273"/>
      <c r="P351" s="273"/>
      <c r="Q351" s="273"/>
      <c r="R351" s="48"/>
    </row>
    <row r="352" spans="2:30" s="14" customFormat="1" ht="15" hidden="1" customHeight="1" thickBot="1">
      <c r="C352" s="13"/>
      <c r="D352" s="33" t="s">
        <v>310</v>
      </c>
      <c r="E352" s="34">
        <f>SUM(E353:E354)</f>
        <v>10570</v>
      </c>
      <c r="F352" s="13"/>
      <c r="G352" s="13"/>
      <c r="H352" s="13"/>
      <c r="I352" s="13"/>
      <c r="J352" s="13"/>
      <c r="K352" s="13"/>
      <c r="L352" s="13"/>
      <c r="N352" s="251"/>
      <c r="O352" s="251"/>
      <c r="P352" s="251"/>
      <c r="Q352" s="251"/>
    </row>
    <row r="353" spans="2:17" s="4" customFormat="1" ht="15" hidden="1" customHeight="1">
      <c r="C353" s="5"/>
      <c r="D353" s="35" t="s">
        <v>50</v>
      </c>
      <c r="E353" s="36">
        <f>G311</f>
        <v>5264</v>
      </c>
      <c r="F353" s="5"/>
      <c r="G353" s="5"/>
      <c r="H353" s="5"/>
      <c r="I353" s="5"/>
      <c r="J353" s="5"/>
      <c r="N353" s="247"/>
      <c r="O353" s="247"/>
      <c r="P353" s="247"/>
      <c r="Q353" s="247"/>
    </row>
    <row r="354" spans="2:17" s="4" customFormat="1" ht="15" hidden="1" customHeight="1">
      <c r="C354" s="5"/>
      <c r="D354" s="37" t="s">
        <v>51</v>
      </c>
      <c r="E354" s="38">
        <f>G312</f>
        <v>5306</v>
      </c>
      <c r="F354" s="5"/>
      <c r="G354" s="5"/>
      <c r="H354" s="5"/>
      <c r="I354" s="5"/>
      <c r="J354" s="5"/>
      <c r="N354" s="247"/>
      <c r="O354" s="247"/>
      <c r="P354" s="247"/>
      <c r="Q354" s="247"/>
    </row>
    <row r="355" spans="2:17" s="14" customFormat="1" ht="15" hidden="1" customHeight="1">
      <c r="C355" s="13"/>
      <c r="D355" s="13"/>
      <c r="E355" s="13"/>
      <c r="F355" s="13"/>
      <c r="G355" s="13"/>
      <c r="H355" s="13"/>
      <c r="I355" s="13"/>
      <c r="J355" s="13"/>
      <c r="N355" s="248"/>
      <c r="O355" s="248"/>
      <c r="P355" s="248"/>
      <c r="Q355" s="248"/>
    </row>
    <row r="356" spans="2:17" s="4" customFormat="1" ht="15" customHeight="1" thickBot="1">
      <c r="B356" s="1" t="s">
        <v>9</v>
      </c>
      <c r="C356" s="5"/>
      <c r="D356" s="5"/>
      <c r="E356" s="5"/>
      <c r="F356" s="5"/>
      <c r="G356" s="49" t="s">
        <v>16</v>
      </c>
      <c r="H356" s="5"/>
      <c r="I356" s="5"/>
      <c r="J356" s="5"/>
      <c r="N356" s="247"/>
      <c r="O356" s="247"/>
      <c r="P356" s="247"/>
      <c r="Q356" s="247"/>
    </row>
    <row r="357" spans="2:17" s="4" customFormat="1" ht="15" customHeight="1" thickBot="1">
      <c r="B357" s="232" t="s">
        <v>17</v>
      </c>
      <c r="C357" s="233"/>
      <c r="D357" s="50" t="s">
        <v>71</v>
      </c>
      <c r="E357" s="51" t="s">
        <v>72</v>
      </c>
      <c r="F357" s="52" t="s">
        <v>73</v>
      </c>
      <c r="G357" s="53" t="s">
        <v>116</v>
      </c>
      <c r="H357" s="5"/>
      <c r="I357" s="5"/>
      <c r="J357" s="5"/>
      <c r="N357" s="247"/>
      <c r="O357" s="247"/>
      <c r="P357" s="247"/>
      <c r="Q357" s="247"/>
    </row>
    <row r="358" spans="2:17" s="4" customFormat="1" ht="15" customHeight="1" thickBot="1">
      <c r="B358" s="285" t="s">
        <v>75</v>
      </c>
      <c r="C358" s="286"/>
      <c r="D358" s="54">
        <v>53459591510</v>
      </c>
      <c r="E358" s="55">
        <v>61638265254</v>
      </c>
      <c r="F358" s="56">
        <v>-8178673744</v>
      </c>
      <c r="G358" s="57"/>
      <c r="H358" s="5"/>
      <c r="I358" s="5"/>
      <c r="J358" s="5"/>
      <c r="N358" s="247"/>
      <c r="O358" s="247"/>
      <c r="P358" s="247"/>
      <c r="Q358" s="247"/>
    </row>
    <row r="359" spans="2:17" s="14" customFormat="1" ht="15" customHeight="1" thickBot="1">
      <c r="B359" s="285" t="s">
        <v>76</v>
      </c>
      <c r="C359" s="286"/>
      <c r="D359" s="54">
        <v>-11350076153</v>
      </c>
      <c r="E359" s="58"/>
      <c r="F359" s="56">
        <v>-11350076153</v>
      </c>
      <c r="G359" s="57"/>
      <c r="H359" s="13"/>
      <c r="I359" s="13"/>
      <c r="J359" s="13"/>
      <c r="N359" s="248"/>
      <c r="O359" s="248"/>
      <c r="P359" s="248"/>
      <c r="Q359" s="248"/>
    </row>
    <row r="360" spans="2:17" s="14" customFormat="1" ht="15" customHeight="1">
      <c r="B360" s="281" t="s">
        <v>77</v>
      </c>
      <c r="C360" s="282"/>
      <c r="D360" s="59">
        <v>11809892265</v>
      </c>
      <c r="E360" s="60"/>
      <c r="F360" s="61">
        <v>11809892265</v>
      </c>
      <c r="G360" s="62"/>
      <c r="H360" s="13"/>
      <c r="I360" s="13"/>
      <c r="J360" s="13"/>
      <c r="N360" s="248"/>
      <c r="O360" s="248"/>
      <c r="P360" s="248"/>
      <c r="Q360" s="248"/>
    </row>
    <row r="361" spans="2:17" s="14" customFormat="1" ht="15" customHeight="1">
      <c r="B361" s="283" t="s">
        <v>78</v>
      </c>
      <c r="C361" s="284"/>
      <c r="D361" s="63">
        <v>5631638635</v>
      </c>
      <c r="E361" s="64"/>
      <c r="F361" s="65">
        <v>5631638635</v>
      </c>
      <c r="G361" s="66">
        <f>F361/G375</f>
        <v>532794.57284768217</v>
      </c>
      <c r="H361" s="13"/>
      <c r="I361" s="13"/>
      <c r="J361" s="13"/>
      <c r="N361" s="248"/>
      <c r="O361" s="248"/>
      <c r="P361" s="248"/>
      <c r="Q361" s="248"/>
    </row>
    <row r="362" spans="2:17" s="4" customFormat="1" ht="15" customHeight="1" thickBot="1">
      <c r="B362" s="287" t="s">
        <v>79</v>
      </c>
      <c r="C362" s="288"/>
      <c r="D362" s="67">
        <v>6178253630</v>
      </c>
      <c r="E362" s="68"/>
      <c r="F362" s="69">
        <v>6178253630</v>
      </c>
      <c r="G362" s="70">
        <f>F362/G375</f>
        <v>584508.38505203405</v>
      </c>
      <c r="H362" s="5"/>
      <c r="I362" s="5"/>
      <c r="J362" s="5"/>
      <c r="N362" s="247"/>
      <c r="O362" s="247"/>
      <c r="P362" s="247"/>
      <c r="Q362" s="247"/>
    </row>
    <row r="363" spans="2:17" s="4" customFormat="1" ht="15" customHeight="1" thickBot="1">
      <c r="B363" s="234" t="s">
        <v>80</v>
      </c>
      <c r="C363" s="235"/>
      <c r="D363" s="54">
        <v>459816112</v>
      </c>
      <c r="E363" s="58"/>
      <c r="F363" s="56">
        <v>459816112</v>
      </c>
      <c r="G363" s="57"/>
      <c r="H363" s="5"/>
      <c r="I363" s="5"/>
      <c r="J363" s="5"/>
      <c r="N363" s="247"/>
      <c r="O363" s="247"/>
      <c r="P363" s="247"/>
      <c r="Q363" s="247"/>
    </row>
    <row r="364" spans="2:17" s="4" customFormat="1" ht="15" customHeight="1">
      <c r="B364" s="281" t="s">
        <v>81</v>
      </c>
      <c r="C364" s="282"/>
      <c r="D364" s="71"/>
      <c r="E364" s="72">
        <v>1420623882</v>
      </c>
      <c r="F364" s="61">
        <v>-1420623882</v>
      </c>
      <c r="G364" s="62"/>
      <c r="H364" s="5"/>
      <c r="I364" s="5"/>
      <c r="J364" s="5"/>
      <c r="N364" s="247"/>
      <c r="O364" s="247"/>
      <c r="P364" s="247"/>
      <c r="Q364" s="247"/>
    </row>
    <row r="365" spans="2:17" s="4" customFormat="1" ht="15" customHeight="1">
      <c r="B365" s="236" t="s">
        <v>82</v>
      </c>
      <c r="C365" s="237"/>
      <c r="D365" s="73"/>
      <c r="E365" s="74">
        <v>6140416649</v>
      </c>
      <c r="F365" s="65">
        <v>-6140416649</v>
      </c>
      <c r="G365" s="66"/>
      <c r="H365" s="5"/>
      <c r="I365" s="5"/>
      <c r="J365" s="5"/>
      <c r="N365" s="247"/>
      <c r="O365" s="247"/>
      <c r="P365" s="247"/>
      <c r="Q365" s="247"/>
    </row>
    <row r="366" spans="2:17" s="4" customFormat="1" ht="15" customHeight="1">
      <c r="B366" s="236" t="s">
        <v>83</v>
      </c>
      <c r="C366" s="237"/>
      <c r="D366" s="71"/>
      <c r="E366" s="72">
        <v>-2238853282</v>
      </c>
      <c r="F366" s="65">
        <v>2238853282</v>
      </c>
      <c r="G366" s="66"/>
      <c r="H366" s="5"/>
      <c r="I366" s="5"/>
      <c r="J366" s="5"/>
      <c r="N366" s="247"/>
      <c r="O366" s="247"/>
      <c r="P366" s="247"/>
      <c r="Q366" s="247"/>
    </row>
    <row r="367" spans="2:17" s="14" customFormat="1" ht="15" customHeight="1">
      <c r="B367" s="236" t="s">
        <v>84</v>
      </c>
      <c r="C367" s="237"/>
      <c r="D367" s="73"/>
      <c r="E367" s="74">
        <v>676325911</v>
      </c>
      <c r="F367" s="65">
        <v>-676325911</v>
      </c>
      <c r="G367" s="66"/>
      <c r="H367" s="13"/>
      <c r="I367" s="13"/>
      <c r="J367" s="13"/>
      <c r="N367" s="248"/>
      <c r="O367" s="248"/>
      <c r="P367" s="248"/>
      <c r="Q367" s="248"/>
    </row>
    <row r="368" spans="2:17" s="14" customFormat="1" ht="15" customHeight="1">
      <c r="B368" s="236" t="s">
        <v>85</v>
      </c>
      <c r="C368" s="237"/>
      <c r="D368" s="71"/>
      <c r="E368" s="72">
        <v>-3157265396</v>
      </c>
      <c r="F368" s="65">
        <v>3157265396</v>
      </c>
      <c r="G368" s="66"/>
      <c r="H368" s="13"/>
      <c r="I368" s="13"/>
      <c r="J368" s="13"/>
      <c r="N368" s="248"/>
      <c r="O368" s="248"/>
      <c r="P368" s="248"/>
      <c r="Q368" s="248"/>
    </row>
    <row r="369" spans="2:17" s="14" customFormat="1" ht="15" customHeight="1">
      <c r="B369" s="236" t="s">
        <v>86</v>
      </c>
      <c r="C369" s="237"/>
      <c r="D369" s="75" t="s">
        <v>303</v>
      </c>
      <c r="E369" s="74" t="s">
        <v>303</v>
      </c>
      <c r="F369" s="65"/>
      <c r="G369" s="66"/>
      <c r="H369" s="13"/>
      <c r="I369" s="13"/>
      <c r="J369" s="13"/>
      <c r="N369" s="248"/>
      <c r="O369" s="248"/>
      <c r="P369" s="248"/>
      <c r="Q369" s="248"/>
    </row>
    <row r="370" spans="2:17" s="4" customFormat="1" ht="15" customHeight="1">
      <c r="B370" s="236" t="s">
        <v>88</v>
      </c>
      <c r="C370" s="237"/>
      <c r="D370" s="75">
        <v>286477606</v>
      </c>
      <c r="E370" s="74">
        <v>286477606</v>
      </c>
      <c r="F370" s="65"/>
      <c r="G370" s="66"/>
      <c r="H370" s="5"/>
      <c r="I370" s="5"/>
      <c r="J370" s="5"/>
      <c r="N370" s="247"/>
      <c r="O370" s="247"/>
      <c r="P370" s="247"/>
      <c r="Q370" s="247"/>
    </row>
    <row r="371" spans="2:17" s="4" customFormat="1" ht="15" customHeight="1" thickBot="1">
      <c r="B371" s="287" t="s">
        <v>89</v>
      </c>
      <c r="C371" s="288"/>
      <c r="D371" s="63" t="s">
        <v>87</v>
      </c>
      <c r="E371" s="72">
        <v>1170953</v>
      </c>
      <c r="F371" s="121">
        <v>-1170953</v>
      </c>
      <c r="G371" s="70"/>
      <c r="H371" s="5"/>
      <c r="I371" s="5"/>
      <c r="J371" s="5"/>
      <c r="N371" s="247"/>
      <c r="O371" s="247"/>
      <c r="P371" s="247"/>
      <c r="Q371" s="247"/>
    </row>
    <row r="372" spans="2:17" s="4" customFormat="1" ht="15" customHeight="1" thickBot="1">
      <c r="B372" s="234" t="s">
        <v>90</v>
      </c>
      <c r="C372" s="235"/>
      <c r="D372" s="54">
        <v>746293718</v>
      </c>
      <c r="E372" s="55">
        <v>1708272441</v>
      </c>
      <c r="F372" s="56">
        <v>-961978723</v>
      </c>
      <c r="G372" s="57"/>
      <c r="H372" s="5"/>
      <c r="I372" s="5"/>
      <c r="J372" s="5"/>
      <c r="N372" s="247"/>
      <c r="O372" s="247"/>
      <c r="P372" s="247"/>
      <c r="Q372" s="247"/>
    </row>
    <row r="373" spans="2:17" s="4" customFormat="1" ht="15" customHeight="1" thickBot="1">
      <c r="B373" s="289" t="s">
        <v>91</v>
      </c>
      <c r="C373" s="290"/>
      <c r="D373" s="76">
        <v>54205885228</v>
      </c>
      <c r="E373" s="77">
        <v>63346537695</v>
      </c>
      <c r="F373" s="56">
        <v>-9140652467</v>
      </c>
      <c r="G373" s="57"/>
      <c r="H373" s="5"/>
      <c r="I373" s="5"/>
      <c r="J373" s="5"/>
      <c r="N373" s="247"/>
      <c r="O373" s="247"/>
      <c r="P373" s="247"/>
      <c r="Q373" s="247"/>
    </row>
    <row r="374" spans="2:17" s="4" customFormat="1" ht="15" customHeight="1" thickBot="1">
      <c r="C374" s="5"/>
      <c r="D374" s="5"/>
      <c r="E374" s="5"/>
      <c r="F374" s="5"/>
      <c r="G374" s="5"/>
      <c r="H374" s="5"/>
      <c r="I374" s="5"/>
      <c r="J374" s="5"/>
      <c r="N374" s="247"/>
      <c r="O374" s="247"/>
      <c r="P374" s="247"/>
      <c r="Q374" s="247"/>
    </row>
    <row r="375" spans="2:17" s="4" customFormat="1" ht="15" customHeight="1" thickBot="1">
      <c r="C375" s="5"/>
      <c r="D375" s="5"/>
      <c r="E375" s="5"/>
      <c r="F375" s="78" t="s">
        <v>289</v>
      </c>
      <c r="G375" s="79">
        <f>SUM(G376:G377)</f>
        <v>10570</v>
      </c>
      <c r="H375" s="5"/>
      <c r="I375" s="5"/>
      <c r="J375" s="5"/>
      <c r="N375" s="247"/>
      <c r="O375" s="247"/>
      <c r="P375" s="247"/>
      <c r="Q375" s="247"/>
    </row>
    <row r="376" spans="2:17" s="14" customFormat="1" ht="15" customHeight="1">
      <c r="C376" s="13"/>
      <c r="D376" s="13"/>
      <c r="E376" s="13"/>
      <c r="F376" s="80" t="s">
        <v>92</v>
      </c>
      <c r="G376" s="36">
        <v>5264</v>
      </c>
      <c r="H376" s="13"/>
      <c r="I376" s="13"/>
      <c r="J376" s="13"/>
      <c r="N376" s="248"/>
      <c r="O376" s="248"/>
      <c r="P376" s="248"/>
      <c r="Q376" s="248"/>
    </row>
    <row r="377" spans="2:17" s="14" customFormat="1" ht="15" customHeight="1">
      <c r="C377" s="13"/>
      <c r="D377" s="13"/>
      <c r="E377" s="13"/>
      <c r="F377" s="82" t="s">
        <v>93</v>
      </c>
      <c r="G377" s="38">
        <v>5306</v>
      </c>
      <c r="H377" s="13"/>
      <c r="I377" s="13"/>
      <c r="J377" s="13"/>
      <c r="N377" s="248"/>
      <c r="O377" s="248"/>
      <c r="P377" s="248"/>
      <c r="Q377" s="248"/>
    </row>
    <row r="378" spans="2:17" s="14" customFormat="1" ht="15" customHeight="1">
      <c r="C378" s="44"/>
      <c r="D378" s="44"/>
      <c r="E378" s="44"/>
      <c r="F378" s="91"/>
      <c r="G378" s="92"/>
      <c r="H378" s="44"/>
      <c r="I378" s="44"/>
      <c r="J378" s="44"/>
      <c r="N378" s="15"/>
      <c r="O378" s="15"/>
      <c r="P378" s="15"/>
      <c r="Q378" s="15"/>
    </row>
    <row r="379" spans="2:17" s="4" customFormat="1" ht="15" customHeight="1">
      <c r="B379" s="321" t="s">
        <v>325</v>
      </c>
      <c r="C379" s="321"/>
      <c r="D379" s="321"/>
      <c r="E379" s="321"/>
      <c r="F379" s="321"/>
      <c r="G379" s="321"/>
      <c r="H379" s="5"/>
      <c r="I379" s="5"/>
      <c r="J379" s="5"/>
      <c r="N379" s="247"/>
      <c r="O379" s="247"/>
      <c r="P379" s="247"/>
      <c r="Q379" s="247"/>
    </row>
    <row r="380" spans="2:17" s="4" customFormat="1" ht="15" customHeight="1">
      <c r="B380" s="321"/>
      <c r="C380" s="321"/>
      <c r="D380" s="321"/>
      <c r="E380" s="321"/>
      <c r="F380" s="321"/>
      <c r="G380" s="321"/>
      <c r="H380" s="5"/>
      <c r="I380" s="5"/>
      <c r="J380" s="5"/>
      <c r="N380" s="84"/>
      <c r="O380" s="84"/>
      <c r="P380" s="84"/>
      <c r="Q380" s="84"/>
    </row>
    <row r="381" spans="2:17" s="4" customFormat="1" ht="15" customHeight="1">
      <c r="B381" s="321"/>
      <c r="C381" s="321"/>
      <c r="D381" s="321"/>
      <c r="E381" s="321"/>
      <c r="F381" s="321"/>
      <c r="G381" s="321"/>
      <c r="H381" s="5"/>
      <c r="I381" s="5"/>
      <c r="J381" s="5"/>
      <c r="N381" s="84"/>
      <c r="O381" s="84"/>
      <c r="P381" s="84"/>
      <c r="Q381" s="84"/>
    </row>
    <row r="382" spans="2:17" s="14" customFormat="1" ht="15" customHeight="1">
      <c r="B382" s="321"/>
      <c r="C382" s="321"/>
      <c r="D382" s="321"/>
      <c r="E382" s="321"/>
      <c r="F382" s="321"/>
      <c r="G382" s="321"/>
      <c r="H382" s="44"/>
      <c r="I382" s="44"/>
      <c r="J382" s="44"/>
      <c r="N382" s="248"/>
      <c r="O382" s="248"/>
      <c r="P382" s="248"/>
      <c r="Q382" s="248"/>
    </row>
    <row r="383" spans="2:17" s="4" customFormat="1" ht="15" customHeight="1">
      <c r="B383" s="321"/>
      <c r="C383" s="321"/>
      <c r="D383" s="321"/>
      <c r="E383" s="321"/>
      <c r="F383" s="321"/>
      <c r="G383" s="321"/>
      <c r="H383" s="5"/>
      <c r="I383" s="5"/>
      <c r="J383" s="5"/>
      <c r="N383" s="84"/>
      <c r="O383" s="84"/>
      <c r="P383" s="84"/>
      <c r="Q383" s="84"/>
    </row>
    <row r="384" spans="2:17" s="4" customFormat="1" ht="15" customHeight="1">
      <c r="B384" s="321"/>
      <c r="C384" s="321"/>
      <c r="D384" s="321"/>
      <c r="E384" s="321"/>
      <c r="F384" s="321"/>
      <c r="G384" s="321"/>
      <c r="H384" s="5"/>
      <c r="I384" s="5"/>
      <c r="J384" s="5"/>
      <c r="N384" s="84"/>
      <c r="O384" s="84"/>
      <c r="P384" s="84"/>
      <c r="Q384" s="84"/>
    </row>
    <row r="385" spans="2:17" s="14" customFormat="1" ht="15" customHeight="1">
      <c r="B385" s="321"/>
      <c r="C385" s="321"/>
      <c r="D385" s="321"/>
      <c r="E385" s="321"/>
      <c r="F385" s="321"/>
      <c r="G385" s="321"/>
      <c r="H385" s="44"/>
      <c r="I385" s="44"/>
      <c r="J385" s="44"/>
      <c r="N385" s="248"/>
      <c r="O385" s="248"/>
      <c r="P385" s="248"/>
      <c r="Q385" s="248"/>
    </row>
    <row r="386" spans="2:17" s="4" customFormat="1" ht="15" customHeight="1">
      <c r="B386" s="321"/>
      <c r="C386" s="321"/>
      <c r="D386" s="321"/>
      <c r="E386" s="321"/>
      <c r="F386" s="321"/>
      <c r="G386" s="321"/>
      <c r="H386" s="5"/>
      <c r="I386" s="5"/>
      <c r="J386" s="5"/>
      <c r="N386" s="84"/>
      <c r="O386" s="84"/>
      <c r="P386" s="84"/>
      <c r="Q386" s="84"/>
    </row>
    <row r="387" spans="2:17" s="14" customFormat="1" ht="15" customHeight="1">
      <c r="C387" s="13"/>
      <c r="D387" s="13"/>
      <c r="E387" s="13"/>
      <c r="F387" s="13"/>
      <c r="G387" s="13"/>
      <c r="H387" s="13"/>
      <c r="I387" s="13"/>
      <c r="J387" s="13"/>
      <c r="N387" s="248"/>
      <c r="O387" s="248"/>
      <c r="P387" s="248"/>
      <c r="Q387" s="248"/>
    </row>
    <row r="388" spans="2:17" s="14" customFormat="1" ht="15" customHeight="1" thickBot="1">
      <c r="B388" s="1" t="s">
        <v>94</v>
      </c>
      <c r="C388" s="13"/>
      <c r="D388" s="13"/>
      <c r="E388" s="13"/>
      <c r="F388" s="86" t="s">
        <v>95</v>
      </c>
      <c r="G388" s="13"/>
      <c r="H388" s="13"/>
      <c r="I388" s="13"/>
      <c r="J388" s="13"/>
      <c r="N388" s="248"/>
      <c r="O388" s="248"/>
      <c r="P388" s="248"/>
      <c r="Q388" s="248"/>
    </row>
    <row r="389" spans="2:17" s="14" customFormat="1" ht="15" customHeight="1">
      <c r="B389" s="291" t="s">
        <v>17</v>
      </c>
      <c r="C389" s="292"/>
      <c r="D389" s="293" t="s">
        <v>18</v>
      </c>
      <c r="E389" s="294"/>
      <c r="F389" s="95" t="s">
        <v>96</v>
      </c>
      <c r="H389" s="13"/>
      <c r="I389" s="13"/>
      <c r="J389" s="13"/>
      <c r="N389" s="248"/>
      <c r="O389" s="248"/>
      <c r="P389" s="248"/>
      <c r="Q389" s="248"/>
    </row>
    <row r="390" spans="2:17" s="14" customFormat="1" ht="15" customHeight="1">
      <c r="B390" s="311" t="s">
        <v>97</v>
      </c>
      <c r="C390" s="312"/>
      <c r="D390" s="301"/>
      <c r="E390" s="302"/>
      <c r="F390" s="96"/>
      <c r="H390" s="13"/>
      <c r="I390" s="13"/>
      <c r="J390" s="13"/>
      <c r="N390" s="248"/>
      <c r="O390" s="248"/>
      <c r="P390" s="248"/>
      <c r="Q390" s="248"/>
    </row>
    <row r="391" spans="2:17" s="4" customFormat="1" ht="15" customHeight="1">
      <c r="B391" s="238" t="s">
        <v>98</v>
      </c>
      <c r="C391" s="239"/>
      <c r="D391" s="240">
        <v>9775475825</v>
      </c>
      <c r="E391" s="241"/>
      <c r="F391" s="97">
        <f>D391/F411</f>
        <v>924832.14995269629</v>
      </c>
      <c r="H391" s="5"/>
      <c r="I391" s="5"/>
      <c r="J391" s="5"/>
      <c r="N391" s="247"/>
      <c r="O391" s="247"/>
      <c r="P391" s="247"/>
      <c r="Q391" s="247"/>
    </row>
    <row r="392" spans="2:17" s="4" customFormat="1" ht="15" customHeight="1">
      <c r="B392" s="238" t="s">
        <v>99</v>
      </c>
      <c r="C392" s="239"/>
      <c r="D392" s="305">
        <v>11873412062</v>
      </c>
      <c r="E392" s="306"/>
      <c r="F392" s="97">
        <f>D392/F411</f>
        <v>1123312.3994323558</v>
      </c>
      <c r="H392" s="5"/>
      <c r="I392" s="5"/>
      <c r="J392" s="5"/>
      <c r="N392" s="247"/>
      <c r="O392" s="247"/>
      <c r="P392" s="247"/>
      <c r="Q392" s="247"/>
    </row>
    <row r="393" spans="2:17" s="4" customFormat="1" ht="15" customHeight="1">
      <c r="B393" s="307" t="s">
        <v>100</v>
      </c>
      <c r="C393" s="308"/>
      <c r="D393" s="297">
        <v>2097936237</v>
      </c>
      <c r="E393" s="298"/>
      <c r="F393" s="98">
        <f>D393/F411</f>
        <v>198480.24947965943</v>
      </c>
      <c r="H393" s="5"/>
      <c r="I393" s="5"/>
      <c r="J393" s="5"/>
      <c r="N393" s="247"/>
      <c r="O393" s="247"/>
      <c r="P393" s="247"/>
      <c r="Q393" s="247"/>
    </row>
    <row r="394" spans="2:17" s="14" customFormat="1" ht="15" customHeight="1">
      <c r="B394" s="311" t="s">
        <v>101</v>
      </c>
      <c r="C394" s="312"/>
      <c r="D394" s="301"/>
      <c r="E394" s="302"/>
      <c r="F394" s="97"/>
      <c r="H394" s="13"/>
      <c r="I394" s="13"/>
      <c r="J394" s="13"/>
      <c r="N394" s="248"/>
      <c r="O394" s="248"/>
      <c r="P394" s="248"/>
      <c r="Q394" s="248"/>
    </row>
    <row r="395" spans="2:17" s="14" customFormat="1" ht="15" customHeight="1">
      <c r="B395" s="238" t="s">
        <v>102</v>
      </c>
      <c r="C395" s="239"/>
      <c r="D395" s="240">
        <v>6931105882</v>
      </c>
      <c r="E395" s="241"/>
      <c r="F395" s="97">
        <f>D395/F411</f>
        <v>655733.76367076638</v>
      </c>
      <c r="H395" s="13"/>
      <c r="I395" s="13"/>
      <c r="J395" s="13"/>
      <c r="N395" s="248"/>
      <c r="O395" s="248"/>
      <c r="P395" s="248"/>
      <c r="Q395" s="248"/>
    </row>
    <row r="396" spans="2:17" s="14" customFormat="1" ht="15" customHeight="1">
      <c r="B396" s="309" t="s">
        <v>103</v>
      </c>
      <c r="C396" s="310"/>
      <c r="D396" s="305">
        <v>3166366196</v>
      </c>
      <c r="E396" s="306"/>
      <c r="F396" s="97">
        <f>D396/F411</f>
        <v>299561.60794701986</v>
      </c>
      <c r="H396" s="13"/>
      <c r="I396" s="13"/>
      <c r="J396" s="13"/>
      <c r="N396" s="248"/>
      <c r="O396" s="248"/>
      <c r="P396" s="248"/>
      <c r="Q396" s="248"/>
    </row>
    <row r="397" spans="2:17" s="4" customFormat="1" ht="15" customHeight="1">
      <c r="B397" s="307" t="s">
        <v>104</v>
      </c>
      <c r="C397" s="308"/>
      <c r="D397" s="297">
        <v>-3764739686</v>
      </c>
      <c r="E397" s="298"/>
      <c r="F397" s="98">
        <f>D397/F411</f>
        <v>-356172.15572374646</v>
      </c>
      <c r="H397" s="5"/>
      <c r="I397" s="5"/>
      <c r="J397" s="5"/>
      <c r="N397" s="247"/>
      <c r="O397" s="247"/>
      <c r="P397" s="247"/>
      <c r="Q397" s="247"/>
    </row>
    <row r="398" spans="2:17" s="4" customFormat="1" ht="15" customHeight="1">
      <c r="B398" s="311" t="s">
        <v>105</v>
      </c>
      <c r="C398" s="312"/>
      <c r="D398" s="301"/>
      <c r="E398" s="302"/>
      <c r="F398" s="97"/>
      <c r="H398" s="5"/>
      <c r="I398" s="5"/>
      <c r="J398" s="5"/>
      <c r="N398" s="247"/>
      <c r="O398" s="247"/>
      <c r="P398" s="247"/>
      <c r="Q398" s="247"/>
    </row>
    <row r="399" spans="2:17" s="4" customFormat="1" ht="15" customHeight="1">
      <c r="B399" s="238" t="s">
        <v>106</v>
      </c>
      <c r="C399" s="239"/>
      <c r="D399" s="240">
        <v>903859608</v>
      </c>
      <c r="E399" s="241"/>
      <c r="F399" s="97">
        <f>D399/F411</f>
        <v>85511.78883632923</v>
      </c>
      <c r="H399" s="5"/>
      <c r="I399" s="5"/>
      <c r="J399" s="5"/>
      <c r="N399" s="247"/>
      <c r="O399" s="247"/>
      <c r="P399" s="247"/>
      <c r="Q399" s="247"/>
    </row>
    <row r="400" spans="2:17" s="14" customFormat="1" ht="15" customHeight="1">
      <c r="B400" s="309" t="s">
        <v>107</v>
      </c>
      <c r="C400" s="310"/>
      <c r="D400" s="305">
        <v>2396200000</v>
      </c>
      <c r="E400" s="306"/>
      <c r="F400" s="97">
        <f>D400/F411</f>
        <v>226698.20245979185</v>
      </c>
      <c r="H400" s="13"/>
      <c r="I400" s="13"/>
      <c r="J400" s="13"/>
      <c r="N400" s="248"/>
      <c r="O400" s="248"/>
      <c r="P400" s="248"/>
      <c r="Q400" s="248"/>
    </row>
    <row r="401" spans="2:17" s="14" customFormat="1" ht="15" customHeight="1">
      <c r="B401" s="307" t="s">
        <v>108</v>
      </c>
      <c r="C401" s="308"/>
      <c r="D401" s="297">
        <v>1492340392</v>
      </c>
      <c r="E401" s="298"/>
      <c r="F401" s="98">
        <f>D401/F411</f>
        <v>141186.41362346263</v>
      </c>
      <c r="H401" s="13"/>
      <c r="I401" s="13"/>
      <c r="J401" s="13"/>
      <c r="N401" s="248"/>
      <c r="O401" s="248"/>
      <c r="P401" s="248"/>
      <c r="Q401" s="248"/>
    </row>
    <row r="402" spans="2:17" s="14" customFormat="1" ht="15" customHeight="1">
      <c r="B402" s="307" t="s">
        <v>109</v>
      </c>
      <c r="C402" s="308"/>
      <c r="D402" s="297">
        <v>-174463057</v>
      </c>
      <c r="E402" s="298"/>
      <c r="F402" s="98">
        <f>D402/F411</f>
        <v>-16505.492620624409</v>
      </c>
      <c r="H402" s="13"/>
      <c r="I402" s="13"/>
      <c r="J402" s="13"/>
      <c r="N402" s="248"/>
      <c r="O402" s="248"/>
      <c r="P402" s="248"/>
      <c r="Q402" s="248"/>
    </row>
    <row r="403" spans="2:17" s="4" customFormat="1" ht="15" customHeight="1">
      <c r="B403" s="307" t="s">
        <v>110</v>
      </c>
      <c r="C403" s="308"/>
      <c r="D403" s="297">
        <v>1201911195</v>
      </c>
      <c r="E403" s="298"/>
      <c r="F403" s="97">
        <f>D403/F411</f>
        <v>113709.66840113529</v>
      </c>
      <c r="H403" s="5"/>
      <c r="I403" s="5"/>
      <c r="J403" s="5"/>
      <c r="N403" s="247"/>
      <c r="O403" s="247"/>
      <c r="P403" s="247"/>
      <c r="Q403" s="247"/>
    </row>
    <row r="404" spans="2:17" s="4" customFormat="1" ht="15" customHeight="1">
      <c r="B404" s="307" t="s">
        <v>111</v>
      </c>
      <c r="C404" s="308"/>
      <c r="D404" s="297">
        <v>1027448138</v>
      </c>
      <c r="E404" s="298"/>
      <c r="F404" s="98">
        <f>D404/F411</f>
        <v>97204.175780510879</v>
      </c>
      <c r="H404" s="5"/>
      <c r="I404" s="5"/>
      <c r="J404" s="5"/>
      <c r="N404" s="247"/>
      <c r="O404" s="247"/>
      <c r="P404" s="247"/>
      <c r="Q404" s="247"/>
    </row>
    <row r="405" spans="2:17" s="4" customFormat="1" ht="15" customHeight="1">
      <c r="B405" s="99"/>
      <c r="C405" s="87"/>
      <c r="D405" s="313"/>
      <c r="E405" s="314"/>
      <c r="F405" s="97"/>
      <c r="H405" s="5"/>
      <c r="I405" s="5"/>
      <c r="J405" s="5"/>
      <c r="N405" s="247"/>
      <c r="O405" s="247"/>
      <c r="P405" s="247"/>
      <c r="Q405" s="247"/>
    </row>
    <row r="406" spans="2:17" ht="18" customHeight="1">
      <c r="B406" s="307" t="s">
        <v>112</v>
      </c>
      <c r="C406" s="308"/>
      <c r="D406" s="297">
        <v>38791981</v>
      </c>
      <c r="E406" s="298"/>
      <c r="F406" s="98">
        <f>D406/F411</f>
        <v>3670.0076631977295</v>
      </c>
    </row>
    <row r="407" spans="2:17" s="4" customFormat="1" ht="15" customHeight="1">
      <c r="B407" s="307" t="s">
        <v>113</v>
      </c>
      <c r="C407" s="308"/>
      <c r="D407" s="297">
        <v>34798331</v>
      </c>
      <c r="E407" s="298"/>
      <c r="F407" s="97">
        <f>D407/F411</f>
        <v>3292.1789025543994</v>
      </c>
      <c r="H407" s="5"/>
      <c r="I407" s="5"/>
      <c r="J407" s="5"/>
      <c r="N407" s="247"/>
      <c r="O407" s="247"/>
      <c r="P407" s="247"/>
      <c r="Q407" s="247"/>
    </row>
    <row r="408" spans="2:17" s="4" customFormat="1" ht="15" customHeight="1">
      <c r="B408" s="307" t="s">
        <v>114</v>
      </c>
      <c r="C408" s="308"/>
      <c r="D408" s="297">
        <v>73590312</v>
      </c>
      <c r="E408" s="298"/>
      <c r="F408" s="98">
        <f>D408/F411</f>
        <v>6962.1865657521284</v>
      </c>
      <c r="H408" s="5"/>
      <c r="I408" s="5"/>
      <c r="J408" s="5"/>
      <c r="N408" s="247"/>
      <c r="O408" s="247"/>
      <c r="P408" s="247"/>
      <c r="Q408" s="247"/>
    </row>
    <row r="409" spans="2:17" s="4" customFormat="1" ht="15" customHeight="1" thickBot="1">
      <c r="B409" s="315" t="s">
        <v>115</v>
      </c>
      <c r="C409" s="316"/>
      <c r="D409" s="317">
        <v>1101038450</v>
      </c>
      <c r="E409" s="318"/>
      <c r="F409" s="100">
        <f>D409/F411</f>
        <v>104166.36234626301</v>
      </c>
      <c r="H409" s="5"/>
      <c r="I409" s="5"/>
      <c r="J409" s="5"/>
      <c r="N409" s="247"/>
      <c r="O409" s="247"/>
      <c r="P409" s="247"/>
      <c r="Q409" s="247"/>
    </row>
    <row r="410" spans="2:17" s="14" customFormat="1" ht="15" customHeight="1" thickBot="1">
      <c r="B410" s="90"/>
      <c r="C410" s="90"/>
      <c r="D410" s="90"/>
      <c r="E410" s="114"/>
      <c r="F410" s="90"/>
      <c r="G410" s="90"/>
      <c r="H410" s="13"/>
      <c r="I410" s="13"/>
      <c r="J410" s="13"/>
      <c r="N410" s="248"/>
      <c r="O410" s="248"/>
      <c r="P410" s="248"/>
      <c r="Q410" s="248"/>
    </row>
    <row r="411" spans="2:17" s="14" customFormat="1" ht="15" customHeight="1" thickBot="1">
      <c r="B411" s="88"/>
      <c r="C411" s="85"/>
      <c r="E411" s="78" t="s">
        <v>289</v>
      </c>
      <c r="F411" s="79">
        <f>SUM(F412:F413)</f>
        <v>10570</v>
      </c>
      <c r="H411" s="13"/>
      <c r="I411" s="13"/>
      <c r="J411" s="13"/>
      <c r="N411" s="248"/>
      <c r="O411" s="248"/>
      <c r="P411" s="248"/>
      <c r="Q411" s="248"/>
    </row>
    <row r="412" spans="2:17" s="14" customFormat="1" ht="15" customHeight="1">
      <c r="B412" s="88"/>
      <c r="C412" s="85"/>
      <c r="E412" s="80" t="s">
        <v>92</v>
      </c>
      <c r="F412" s="81">
        <f>G376</f>
        <v>5264</v>
      </c>
      <c r="H412" s="13"/>
      <c r="I412" s="13"/>
      <c r="J412" s="13"/>
      <c r="N412" s="248"/>
      <c r="O412" s="248"/>
      <c r="P412" s="248"/>
      <c r="Q412" s="248"/>
    </row>
    <row r="413" spans="2:17" s="4" customFormat="1" ht="15" customHeight="1">
      <c r="B413" s="88"/>
      <c r="C413" s="85"/>
      <c r="E413" s="82" t="s">
        <v>93</v>
      </c>
      <c r="F413" s="83">
        <f>G377</f>
        <v>5306</v>
      </c>
      <c r="H413" s="5"/>
      <c r="I413" s="5"/>
      <c r="J413" s="5"/>
      <c r="N413" s="247"/>
      <c r="O413" s="247"/>
      <c r="P413" s="247"/>
      <c r="Q413" s="247"/>
    </row>
    <row r="414" spans="2:17" s="4" customFormat="1" ht="15" customHeight="1">
      <c r="B414" s="88"/>
      <c r="C414" s="85"/>
      <c r="E414" s="91"/>
      <c r="F414" s="92"/>
      <c r="H414" s="5"/>
      <c r="I414" s="5"/>
      <c r="J414" s="5"/>
      <c r="N414" s="84"/>
      <c r="O414" s="84"/>
      <c r="P414" s="84"/>
      <c r="Q414" s="84"/>
    </row>
    <row r="415" spans="2:17" ht="18" customHeight="1">
      <c r="B415" s="223" t="s">
        <v>321</v>
      </c>
      <c r="C415" s="223"/>
      <c r="D415" s="223"/>
      <c r="E415" s="223"/>
      <c r="F415" s="223"/>
      <c r="G415" s="223"/>
    </row>
    <row r="416" spans="2:17" ht="18" customHeight="1">
      <c r="B416" s="223"/>
      <c r="C416" s="223"/>
      <c r="D416" s="223"/>
      <c r="E416" s="223"/>
      <c r="F416" s="223"/>
      <c r="G416" s="223"/>
    </row>
    <row r="417" spans="2:42" ht="18" customHeight="1">
      <c r="B417" s="223"/>
      <c r="C417" s="223"/>
      <c r="D417" s="223"/>
      <c r="E417" s="223"/>
      <c r="F417" s="223"/>
      <c r="G417" s="223"/>
    </row>
    <row r="418" spans="2:42" ht="18" customHeight="1">
      <c r="B418" s="223"/>
      <c r="C418" s="223"/>
      <c r="D418" s="223"/>
      <c r="E418" s="223"/>
      <c r="F418" s="223"/>
      <c r="G418" s="223"/>
    </row>
    <row r="419" spans="2:42" ht="18" customHeight="1">
      <c r="B419" s="223"/>
      <c r="C419" s="223"/>
      <c r="D419" s="223"/>
      <c r="E419" s="223"/>
      <c r="F419" s="223"/>
      <c r="G419" s="223"/>
    </row>
    <row r="420" spans="2:42" s="1" customFormat="1" ht="18" customHeight="1">
      <c r="B420" s="89"/>
      <c r="C420" s="9"/>
      <c r="W420" s="89"/>
      <c r="X420" s="89"/>
      <c r="AB420" s="8"/>
      <c r="AC420" s="8"/>
      <c r="AD420" s="8"/>
      <c r="AE420" s="8"/>
      <c r="AF420" s="8"/>
      <c r="AG420" s="8"/>
      <c r="AH420" s="8"/>
      <c r="AI420" s="8"/>
      <c r="AJ420" s="8"/>
      <c r="AK420" s="8"/>
      <c r="AL420" s="8"/>
      <c r="AM420" s="8"/>
      <c r="AN420" s="8"/>
      <c r="AO420" s="8"/>
      <c r="AP420" s="8"/>
    </row>
  </sheetData>
  <mergeCells count="552">
    <mergeCell ref="D132:D134"/>
    <mergeCell ref="D135:D141"/>
    <mergeCell ref="E149:G149"/>
    <mergeCell ref="N139:Q139"/>
    <mergeCell ref="D405:E405"/>
    <mergeCell ref="N405:Q405"/>
    <mergeCell ref="B406:C406"/>
    <mergeCell ref="D406:E406"/>
    <mergeCell ref="B401:C401"/>
    <mergeCell ref="D401:E401"/>
    <mergeCell ref="N401:Q401"/>
    <mergeCell ref="B402:C402"/>
    <mergeCell ref="D402:E402"/>
    <mergeCell ref="N402:Q402"/>
    <mergeCell ref="B399:C399"/>
    <mergeCell ref="D399:E399"/>
    <mergeCell ref="N399:Q399"/>
    <mergeCell ref="B400:C400"/>
    <mergeCell ref="D400:E400"/>
    <mergeCell ref="N400:Q400"/>
    <mergeCell ref="B397:C397"/>
    <mergeCell ref="D397:E397"/>
    <mergeCell ref="N397:Q397"/>
    <mergeCell ref="B407:C407"/>
    <mergeCell ref="D407:E407"/>
    <mergeCell ref="N407:Q407"/>
    <mergeCell ref="B403:C403"/>
    <mergeCell ref="D403:E403"/>
    <mergeCell ref="N403:Q403"/>
    <mergeCell ref="B404:C404"/>
    <mergeCell ref="D404:E404"/>
    <mergeCell ref="N404:Q404"/>
    <mergeCell ref="N410:Q410"/>
    <mergeCell ref="N411:Q411"/>
    <mergeCell ref="N412:Q412"/>
    <mergeCell ref="N413:Q413"/>
    <mergeCell ref="B408:C408"/>
    <mergeCell ref="D408:E408"/>
    <mergeCell ref="N408:Q408"/>
    <mergeCell ref="B409:C409"/>
    <mergeCell ref="D409:E409"/>
    <mergeCell ref="N409:Q409"/>
    <mergeCell ref="B398:C398"/>
    <mergeCell ref="D398:E398"/>
    <mergeCell ref="N398:Q398"/>
    <mergeCell ref="B395:C395"/>
    <mergeCell ref="D395:E395"/>
    <mergeCell ref="N395:Q395"/>
    <mergeCell ref="B396:C396"/>
    <mergeCell ref="D396:E396"/>
    <mergeCell ref="N396:Q396"/>
    <mergeCell ref="B393:C393"/>
    <mergeCell ref="D393:E393"/>
    <mergeCell ref="N393:Q393"/>
    <mergeCell ref="B394:C394"/>
    <mergeCell ref="D394:E394"/>
    <mergeCell ref="N394:Q394"/>
    <mergeCell ref="N391:Q391"/>
    <mergeCell ref="B392:C392"/>
    <mergeCell ref="D392:E392"/>
    <mergeCell ref="N392:Q392"/>
    <mergeCell ref="N387:Q387"/>
    <mergeCell ref="N388:Q388"/>
    <mergeCell ref="B389:C389"/>
    <mergeCell ref="D389:E389"/>
    <mergeCell ref="N389:Q389"/>
    <mergeCell ref="B390:C390"/>
    <mergeCell ref="D390:E390"/>
    <mergeCell ref="N390:Q390"/>
    <mergeCell ref="N376:Q376"/>
    <mergeCell ref="N377:Q377"/>
    <mergeCell ref="N382:Q382"/>
    <mergeCell ref="N385:Q385"/>
    <mergeCell ref="B379:G386"/>
    <mergeCell ref="N379:Q379"/>
    <mergeCell ref="B372:C372"/>
    <mergeCell ref="N372:Q372"/>
    <mergeCell ref="B373:C373"/>
    <mergeCell ref="N373:Q373"/>
    <mergeCell ref="N374:Q374"/>
    <mergeCell ref="N375:Q375"/>
    <mergeCell ref="N369:Q369"/>
    <mergeCell ref="B370:C370"/>
    <mergeCell ref="N370:Q370"/>
    <mergeCell ref="B371:C371"/>
    <mergeCell ref="N371:Q371"/>
    <mergeCell ref="B366:C366"/>
    <mergeCell ref="N366:Q366"/>
    <mergeCell ref="B367:C367"/>
    <mergeCell ref="N367:Q367"/>
    <mergeCell ref="B368:C368"/>
    <mergeCell ref="N368:Q368"/>
    <mergeCell ref="N363:Q363"/>
    <mergeCell ref="B364:C364"/>
    <mergeCell ref="N364:Q364"/>
    <mergeCell ref="B365:C365"/>
    <mergeCell ref="N365:Q365"/>
    <mergeCell ref="B360:C360"/>
    <mergeCell ref="N360:Q360"/>
    <mergeCell ref="B361:C361"/>
    <mergeCell ref="N361:Q361"/>
    <mergeCell ref="B362:C362"/>
    <mergeCell ref="N362:Q362"/>
    <mergeCell ref="N357:Q357"/>
    <mergeCell ref="B358:C358"/>
    <mergeCell ref="N358:Q358"/>
    <mergeCell ref="B359:C359"/>
    <mergeCell ref="N359:Q359"/>
    <mergeCell ref="N351:Q351"/>
    <mergeCell ref="N352:Q352"/>
    <mergeCell ref="N353:Q353"/>
    <mergeCell ref="N354:Q354"/>
    <mergeCell ref="N355:Q355"/>
    <mergeCell ref="N356:Q356"/>
    <mergeCell ref="AB347:AD347"/>
    <mergeCell ref="C348:D348"/>
    <mergeCell ref="C349:D349"/>
    <mergeCell ref="C350:D350"/>
    <mergeCell ref="N350:Q350"/>
    <mergeCell ref="C341:D341"/>
    <mergeCell ref="AB341:AD341"/>
    <mergeCell ref="C342:D342"/>
    <mergeCell ref="AB342:AD342"/>
    <mergeCell ref="C343:D343"/>
    <mergeCell ref="C344:D344"/>
    <mergeCell ref="AB344:AD344"/>
    <mergeCell ref="C346:D346"/>
    <mergeCell ref="AB346:AD346"/>
    <mergeCell ref="M333:O333"/>
    <mergeCell ref="P333:R333"/>
    <mergeCell ref="AB333:AD333"/>
    <mergeCell ref="C338:D338"/>
    <mergeCell ref="M338:O338"/>
    <mergeCell ref="P338:R338"/>
    <mergeCell ref="C339:D339"/>
    <mergeCell ref="C340:D340"/>
    <mergeCell ref="AB340:AD340"/>
    <mergeCell ref="C337:D337"/>
    <mergeCell ref="M337:O337"/>
    <mergeCell ref="P337:R337"/>
    <mergeCell ref="C336:D336"/>
    <mergeCell ref="M336:O336"/>
    <mergeCell ref="P336:R336"/>
    <mergeCell ref="AB336:AD336"/>
    <mergeCell ref="C334:D334"/>
    <mergeCell ref="M334:O334"/>
    <mergeCell ref="P334:R334"/>
    <mergeCell ref="AB334:AD334"/>
    <mergeCell ref="C335:D335"/>
    <mergeCell ref="M335:O335"/>
    <mergeCell ref="P335:R335"/>
    <mergeCell ref="AB335:AD335"/>
    <mergeCell ref="AE312:AG312"/>
    <mergeCell ref="K309:M309"/>
    <mergeCell ref="V309:X309"/>
    <mergeCell ref="K310:M310"/>
    <mergeCell ref="V310:X310"/>
    <mergeCell ref="AB310:AD310"/>
    <mergeCell ref="AB312:AD312"/>
    <mergeCell ref="C332:D332"/>
    <mergeCell ref="M332:O332"/>
    <mergeCell ref="P332:R332"/>
    <mergeCell ref="AB332:AD332"/>
    <mergeCell ref="AB319:AD319"/>
    <mergeCell ref="AB320:AD320"/>
    <mergeCell ref="AB323:AD323"/>
    <mergeCell ref="AB324:AD324"/>
    <mergeCell ref="AB326:AD326"/>
    <mergeCell ref="AB313:AD313"/>
    <mergeCell ref="AE313:AG313"/>
    <mergeCell ref="AB314:AD314"/>
    <mergeCell ref="O330:R330"/>
    <mergeCell ref="C331:D331"/>
    <mergeCell ref="M331:O331"/>
    <mergeCell ref="P331:R331"/>
    <mergeCell ref="AB331:AD331"/>
    <mergeCell ref="K306:M306"/>
    <mergeCell ref="V306:X306"/>
    <mergeCell ref="K307:M307"/>
    <mergeCell ref="V307:X307"/>
    <mergeCell ref="K308:M308"/>
    <mergeCell ref="V308:X308"/>
    <mergeCell ref="K302:M302"/>
    <mergeCell ref="V302:X302"/>
    <mergeCell ref="K303:M303"/>
    <mergeCell ref="V303:X303"/>
    <mergeCell ref="K304:M304"/>
    <mergeCell ref="V304:X304"/>
    <mergeCell ref="K305:M305"/>
    <mergeCell ref="V305:X305"/>
    <mergeCell ref="K299:M299"/>
    <mergeCell ref="V299:X299"/>
    <mergeCell ref="K300:M300"/>
    <mergeCell ref="V300:X300"/>
    <mergeCell ref="K301:M301"/>
    <mergeCell ref="V301:X301"/>
    <mergeCell ref="K295:M295"/>
    <mergeCell ref="V295:X295"/>
    <mergeCell ref="K297:M297"/>
    <mergeCell ref="V297:X297"/>
    <mergeCell ref="K298:M298"/>
    <mergeCell ref="V298:X298"/>
    <mergeCell ref="K296:M296"/>
    <mergeCell ref="V296:X296"/>
    <mergeCell ref="K292:M292"/>
    <mergeCell ref="V292:X292"/>
    <mergeCell ref="AB292:AD292"/>
    <mergeCell ref="K293:M293"/>
    <mergeCell ref="V293:X293"/>
    <mergeCell ref="K294:M294"/>
    <mergeCell ref="V294:X294"/>
    <mergeCell ref="A287:B287"/>
    <mergeCell ref="U289:X289"/>
    <mergeCell ref="K290:M290"/>
    <mergeCell ref="V290:X290"/>
    <mergeCell ref="K291:M291"/>
    <mergeCell ref="V291:X291"/>
    <mergeCell ref="N273:Q273"/>
    <mergeCell ref="N275:Q275"/>
    <mergeCell ref="N276:Q276"/>
    <mergeCell ref="N277:Q277"/>
    <mergeCell ref="B271:C271"/>
    <mergeCell ref="D271:E271"/>
    <mergeCell ref="N271:Q271"/>
    <mergeCell ref="B272:C272"/>
    <mergeCell ref="D272:E272"/>
    <mergeCell ref="N272:Q272"/>
    <mergeCell ref="B273:C273"/>
    <mergeCell ref="D273:E273"/>
    <mergeCell ref="N268:Q268"/>
    <mergeCell ref="D269:E269"/>
    <mergeCell ref="N269:Q269"/>
    <mergeCell ref="B270:C270"/>
    <mergeCell ref="D270:E270"/>
    <mergeCell ref="B266:C266"/>
    <mergeCell ref="D266:E266"/>
    <mergeCell ref="N266:Q266"/>
    <mergeCell ref="B267:C267"/>
    <mergeCell ref="D267:E267"/>
    <mergeCell ref="N267:Q267"/>
    <mergeCell ref="B268:C268"/>
    <mergeCell ref="D268:E268"/>
    <mergeCell ref="N264:Q264"/>
    <mergeCell ref="B265:C265"/>
    <mergeCell ref="D265:E265"/>
    <mergeCell ref="N265:Q265"/>
    <mergeCell ref="B262:C262"/>
    <mergeCell ref="D262:E262"/>
    <mergeCell ref="N262:Q262"/>
    <mergeCell ref="B263:C263"/>
    <mergeCell ref="D263:E263"/>
    <mergeCell ref="N263:Q263"/>
    <mergeCell ref="B264:C264"/>
    <mergeCell ref="D264:E264"/>
    <mergeCell ref="N260:Q260"/>
    <mergeCell ref="B261:C261"/>
    <mergeCell ref="D261:E261"/>
    <mergeCell ref="N261:Q261"/>
    <mergeCell ref="B258:C258"/>
    <mergeCell ref="D258:E258"/>
    <mergeCell ref="N258:Q258"/>
    <mergeCell ref="B259:C259"/>
    <mergeCell ref="D259:E259"/>
    <mergeCell ref="N259:Q259"/>
    <mergeCell ref="B260:C260"/>
    <mergeCell ref="D260:E260"/>
    <mergeCell ref="N256:Q256"/>
    <mergeCell ref="B257:C257"/>
    <mergeCell ref="D257:E257"/>
    <mergeCell ref="N257:Q257"/>
    <mergeCell ref="B254:C254"/>
    <mergeCell ref="D254:E254"/>
    <mergeCell ref="N254:Q254"/>
    <mergeCell ref="B255:C255"/>
    <mergeCell ref="D255:E255"/>
    <mergeCell ref="N255:Q255"/>
    <mergeCell ref="B256:C256"/>
    <mergeCell ref="D256:E256"/>
    <mergeCell ref="N247:Q247"/>
    <mergeCell ref="N249:Q249"/>
    <mergeCell ref="N252:Q252"/>
    <mergeCell ref="B253:C253"/>
    <mergeCell ref="D253:E253"/>
    <mergeCell ref="N253:Q253"/>
    <mergeCell ref="N236:Q236"/>
    <mergeCell ref="N237:Q237"/>
    <mergeCell ref="N238:Q238"/>
    <mergeCell ref="N239:Q239"/>
    <mergeCell ref="N241:Q241"/>
    <mergeCell ref="N244:Q244"/>
    <mergeCell ref="N233:Q233"/>
    <mergeCell ref="B234:C234"/>
    <mergeCell ref="N234:Q234"/>
    <mergeCell ref="B235:C235"/>
    <mergeCell ref="N235:Q235"/>
    <mergeCell ref="B230:C230"/>
    <mergeCell ref="N230:Q230"/>
    <mergeCell ref="B231:C231"/>
    <mergeCell ref="N231:Q231"/>
    <mergeCell ref="B232:C232"/>
    <mergeCell ref="N232:Q232"/>
    <mergeCell ref="B233:C233"/>
    <mergeCell ref="N227:Q227"/>
    <mergeCell ref="B228:C228"/>
    <mergeCell ref="N228:Q228"/>
    <mergeCell ref="B229:C229"/>
    <mergeCell ref="N229:Q229"/>
    <mergeCell ref="B224:C224"/>
    <mergeCell ref="N224:Q224"/>
    <mergeCell ref="B225:C225"/>
    <mergeCell ref="N225:Q225"/>
    <mergeCell ref="B226:C226"/>
    <mergeCell ref="N226:Q226"/>
    <mergeCell ref="B227:C227"/>
    <mergeCell ref="AB208:AD208"/>
    <mergeCell ref="C209:D209"/>
    <mergeCell ref="C210:D210"/>
    <mergeCell ref="AB210:AD210"/>
    <mergeCell ref="N221:Q221"/>
    <mergeCell ref="B222:C222"/>
    <mergeCell ref="N222:Q222"/>
    <mergeCell ref="B223:C223"/>
    <mergeCell ref="N223:Q223"/>
    <mergeCell ref="N216:Q216"/>
    <mergeCell ref="N217:Q217"/>
    <mergeCell ref="N218:Q218"/>
    <mergeCell ref="B219:C219"/>
    <mergeCell ref="N219:Q219"/>
    <mergeCell ref="B220:C220"/>
    <mergeCell ref="N220:Q220"/>
    <mergeCell ref="B221:C221"/>
    <mergeCell ref="N213:Q213"/>
    <mergeCell ref="N214:Q214"/>
    <mergeCell ref="N215:Q215"/>
    <mergeCell ref="C208:D208"/>
    <mergeCell ref="C211:D211"/>
    <mergeCell ref="AB211:AD211"/>
    <mergeCell ref="AB204:AD204"/>
    <mergeCell ref="C205:D205"/>
    <mergeCell ref="AB205:AD205"/>
    <mergeCell ref="C206:D206"/>
    <mergeCell ref="AB206:AD206"/>
    <mergeCell ref="C201:D201"/>
    <mergeCell ref="M201:O201"/>
    <mergeCell ref="P201:R201"/>
    <mergeCell ref="C202:D202"/>
    <mergeCell ref="M202:O202"/>
    <mergeCell ref="P202:R202"/>
    <mergeCell ref="AB199:AD199"/>
    <mergeCell ref="M196:O196"/>
    <mergeCell ref="AB200:AD200"/>
    <mergeCell ref="C197:D197"/>
    <mergeCell ref="M197:O197"/>
    <mergeCell ref="P197:R197"/>
    <mergeCell ref="AB197:AD197"/>
    <mergeCell ref="C198:D198"/>
    <mergeCell ref="M198:O198"/>
    <mergeCell ref="P198:R198"/>
    <mergeCell ref="AB198:AD198"/>
    <mergeCell ref="C200:D200"/>
    <mergeCell ref="M200:O200"/>
    <mergeCell ref="C195:D195"/>
    <mergeCell ref="M195:O195"/>
    <mergeCell ref="P195:R195"/>
    <mergeCell ref="AB195:AD195"/>
    <mergeCell ref="AB177:AD177"/>
    <mergeCell ref="AB179:AD179"/>
    <mergeCell ref="AB196:AD196"/>
    <mergeCell ref="AB185:AD185"/>
    <mergeCell ref="AB186:AD186"/>
    <mergeCell ref="AB189:AD189"/>
    <mergeCell ref="AB190:AD190"/>
    <mergeCell ref="AB192:AD192"/>
    <mergeCell ref="O194:R194"/>
    <mergeCell ref="AE179:AG179"/>
    <mergeCell ref="AB180:AD180"/>
    <mergeCell ref="AE180:AG180"/>
    <mergeCell ref="V172:X172"/>
    <mergeCell ref="K172:M172"/>
    <mergeCell ref="K173:M173"/>
    <mergeCell ref="V173:X173"/>
    <mergeCell ref="K174:M174"/>
    <mergeCell ref="V174:X174"/>
    <mergeCell ref="K175:M175"/>
    <mergeCell ref="V175:X175"/>
    <mergeCell ref="K176:M176"/>
    <mergeCell ref="V176:X176"/>
    <mergeCell ref="K177:M177"/>
    <mergeCell ref="V177:X177"/>
    <mergeCell ref="N106:Q106"/>
    <mergeCell ref="N131:Q131"/>
    <mergeCell ref="N134:Q134"/>
    <mergeCell ref="N142:Q142"/>
    <mergeCell ref="A156:B156"/>
    <mergeCell ref="U158:X158"/>
    <mergeCell ref="K159:M159"/>
    <mergeCell ref="V159:X159"/>
    <mergeCell ref="N143:Q143"/>
    <mergeCell ref="N144:Q144"/>
    <mergeCell ref="N148:Q148"/>
    <mergeCell ref="E143:G143"/>
    <mergeCell ref="E144:G144"/>
    <mergeCell ref="E148:G148"/>
    <mergeCell ref="N132:Q132"/>
    <mergeCell ref="E150:G150"/>
    <mergeCell ref="N133:Q133"/>
    <mergeCell ref="C143:D149"/>
    <mergeCell ref="C150:D150"/>
    <mergeCell ref="N135:Q135"/>
    <mergeCell ref="E145:G145"/>
    <mergeCell ref="E146:G146"/>
    <mergeCell ref="E147:G147"/>
    <mergeCell ref="C132:C142"/>
    <mergeCell ref="B191:G191"/>
    <mergeCell ref="AB161:AD161"/>
    <mergeCell ref="V162:X162"/>
    <mergeCell ref="AB154:AD154"/>
    <mergeCell ref="V165:X165"/>
    <mergeCell ref="V167:X167"/>
    <mergeCell ref="V168:X168"/>
    <mergeCell ref="V163:X163"/>
    <mergeCell ref="V164:X164"/>
    <mergeCell ref="AB181:AD181"/>
    <mergeCell ref="P200:R200"/>
    <mergeCell ref="K160:M160"/>
    <mergeCell ref="K161:M161"/>
    <mergeCell ref="K162:M162"/>
    <mergeCell ref="K165:M165"/>
    <mergeCell ref="K167:M167"/>
    <mergeCell ref="K168:M168"/>
    <mergeCell ref="K163:M163"/>
    <mergeCell ref="K164:M164"/>
    <mergeCell ref="K166:M166"/>
    <mergeCell ref="M199:O199"/>
    <mergeCell ref="P199:R199"/>
    <mergeCell ref="V160:X160"/>
    <mergeCell ref="V161:X161"/>
    <mergeCell ref="V169:X169"/>
    <mergeCell ref="K170:M170"/>
    <mergeCell ref="V170:X170"/>
    <mergeCell ref="K171:M171"/>
    <mergeCell ref="V171:X171"/>
    <mergeCell ref="K169:M169"/>
    <mergeCell ref="P196:R196"/>
    <mergeCell ref="V166:X166"/>
    <mergeCell ref="B415:G419"/>
    <mergeCell ref="B186:G189"/>
    <mergeCell ref="B181:G183"/>
    <mergeCell ref="B192:G192"/>
    <mergeCell ref="B241:G249"/>
    <mergeCell ref="B279:G284"/>
    <mergeCell ref="B314:G317"/>
    <mergeCell ref="B320:G323"/>
    <mergeCell ref="B326:G326"/>
    <mergeCell ref="C196:D196"/>
    <mergeCell ref="C199:D199"/>
    <mergeCell ref="C203:D203"/>
    <mergeCell ref="C204:D204"/>
    <mergeCell ref="C212:D212"/>
    <mergeCell ref="C213:D213"/>
    <mergeCell ref="C333:D333"/>
    <mergeCell ref="C345:D345"/>
    <mergeCell ref="C347:D347"/>
    <mergeCell ref="B357:C357"/>
    <mergeCell ref="B363:C363"/>
    <mergeCell ref="B369:C369"/>
    <mergeCell ref="B391:C391"/>
    <mergeCell ref="D391:E391"/>
    <mergeCell ref="C207:D207"/>
    <mergeCell ref="C48:D48"/>
    <mergeCell ref="E48:F48"/>
    <mergeCell ref="C49:D49"/>
    <mergeCell ref="C50:D50"/>
    <mergeCell ref="C51:D51"/>
    <mergeCell ref="C52:D52"/>
    <mergeCell ref="C53:D53"/>
    <mergeCell ref="C54:D54"/>
    <mergeCell ref="C55:D55"/>
    <mergeCell ref="E52:F52"/>
    <mergeCell ref="E53:F53"/>
    <mergeCell ref="E54:F54"/>
    <mergeCell ref="E55:F55"/>
    <mergeCell ref="C58:D58"/>
    <mergeCell ref="C59:D59"/>
    <mergeCell ref="C60:D60"/>
    <mergeCell ref="C61:D61"/>
    <mergeCell ref="C62:D62"/>
    <mergeCell ref="C63:D63"/>
    <mergeCell ref="C64:D64"/>
    <mergeCell ref="C65:D65"/>
    <mergeCell ref="E64:F64"/>
    <mergeCell ref="E65:F65"/>
    <mergeCell ref="E58:F58"/>
    <mergeCell ref="E59:F59"/>
    <mergeCell ref="E60:F60"/>
    <mergeCell ref="E61:F61"/>
    <mergeCell ref="E62:F62"/>
    <mergeCell ref="C83:D83"/>
    <mergeCell ref="C76:D76"/>
    <mergeCell ref="C77:D77"/>
    <mergeCell ref="C78:D78"/>
    <mergeCell ref="C79:D79"/>
    <mergeCell ref="C80:D80"/>
    <mergeCell ref="E66:F66"/>
    <mergeCell ref="E67:F67"/>
    <mergeCell ref="E68:F68"/>
    <mergeCell ref="E69:F69"/>
    <mergeCell ref="C74:D74"/>
    <mergeCell ref="C75:D75"/>
    <mergeCell ref="C66:D66"/>
    <mergeCell ref="C67:D67"/>
    <mergeCell ref="C68:D68"/>
    <mergeCell ref="C69:D69"/>
    <mergeCell ref="C70:D70"/>
    <mergeCell ref="C71:D71"/>
    <mergeCell ref="C72:D72"/>
    <mergeCell ref="C73:D73"/>
    <mergeCell ref="E50:F50"/>
    <mergeCell ref="E51:F51"/>
    <mergeCell ref="E83:F83"/>
    <mergeCell ref="E70:F70"/>
    <mergeCell ref="E71:F71"/>
    <mergeCell ref="E72:F72"/>
    <mergeCell ref="E73:F73"/>
    <mergeCell ref="E74:F74"/>
    <mergeCell ref="E75:F75"/>
    <mergeCell ref="E76:F76"/>
    <mergeCell ref="E63:F63"/>
    <mergeCell ref="B132:B142"/>
    <mergeCell ref="B143:B150"/>
    <mergeCell ref="A2:G2"/>
    <mergeCell ref="A3:G3"/>
    <mergeCell ref="E44:G44"/>
    <mergeCell ref="C81:D81"/>
    <mergeCell ref="C82:D82"/>
    <mergeCell ref="E81:F81"/>
    <mergeCell ref="E82:F82"/>
    <mergeCell ref="B52:B65"/>
    <mergeCell ref="B66:B72"/>
    <mergeCell ref="B73:B74"/>
    <mergeCell ref="B75:B78"/>
    <mergeCell ref="B79:B80"/>
    <mergeCell ref="B49:B51"/>
    <mergeCell ref="E56:F56"/>
    <mergeCell ref="C56:D56"/>
    <mergeCell ref="C57:D57"/>
    <mergeCell ref="E57:F57"/>
    <mergeCell ref="E77:F77"/>
    <mergeCell ref="E78:F78"/>
    <mergeCell ref="E79:F79"/>
    <mergeCell ref="E80:F80"/>
    <mergeCell ref="E49:F49"/>
  </mergeCells>
  <phoneticPr fontId="7"/>
  <printOptions horizontalCentered="1"/>
  <pageMargins left="0.31496062992125984" right="0" top="0.35" bottom="0" header="0" footer="0.51181102362204722"/>
  <pageSetup paperSize="9" scale="98" fitToHeight="0" orientation="portrait" r:id="rId1"/>
  <headerFooter alignWithMargins="0">
    <oddFooter>&amp;C&amp;12&amp;P</oddFooter>
  </headerFooter>
  <rowBreaks count="10" manualBreakCount="10">
    <brk id="45" max="6" man="1"/>
    <brk id="83" max="6" man="1"/>
    <brk id="130" max="6" man="1"/>
    <brk id="151" max="6" man="1"/>
    <brk id="193" max="6" man="1"/>
    <brk id="251" max="6" man="1"/>
    <brk id="285" max="6" man="1"/>
    <brk id="327" max="6" man="1"/>
    <brk id="387" max="6" man="1"/>
    <brk id="41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57"/>
  <sheetViews>
    <sheetView tabSelected="1" zoomScale="85" zoomScaleNormal="85" workbookViewId="0">
      <selection activeCell="BM197" sqref="BM197"/>
    </sheetView>
  </sheetViews>
  <sheetFormatPr defaultRowHeight="13.5"/>
  <cols>
    <col min="1" max="202" width="1.75" style="136" customWidth="1"/>
    <col min="203" max="16384" width="9" style="136"/>
  </cols>
  <sheetData>
    <row r="1" spans="1:10" s="135" customFormat="1" ht="19.5" customHeight="1">
      <c r="A1" s="145" t="s">
        <v>209</v>
      </c>
    </row>
    <row r="2" spans="1:10" ht="19.5" customHeight="1"/>
    <row r="3" spans="1:10" s="139" customFormat="1" ht="19.5" customHeight="1">
      <c r="B3" s="146"/>
      <c r="C3" s="146"/>
      <c r="D3" s="146"/>
      <c r="E3" s="146" t="s">
        <v>320</v>
      </c>
      <c r="F3" s="146"/>
      <c r="G3" s="146"/>
      <c r="H3" s="146"/>
      <c r="I3" s="146"/>
    </row>
    <row r="4" spans="1:10" s="139" customFormat="1" ht="19.5" customHeight="1">
      <c r="A4" s="146"/>
      <c r="B4" s="146"/>
      <c r="C4" s="146"/>
      <c r="D4" s="146"/>
      <c r="E4" s="146" t="s">
        <v>319</v>
      </c>
      <c r="F4" s="146"/>
      <c r="G4" s="146"/>
      <c r="H4" s="146"/>
      <c r="I4" s="146"/>
    </row>
    <row r="5" spans="1:10" ht="19.5" customHeight="1">
      <c r="A5" s="137"/>
      <c r="B5" s="137"/>
      <c r="C5" s="137"/>
      <c r="D5" s="137"/>
      <c r="E5" s="137"/>
      <c r="F5" s="137"/>
      <c r="G5" s="137"/>
      <c r="H5" s="137"/>
      <c r="I5" s="137"/>
    </row>
    <row r="6" spans="1:10" ht="19.5" customHeight="1">
      <c r="A6" s="148" t="s">
        <v>220</v>
      </c>
      <c r="B6" s="138"/>
      <c r="C6" s="138"/>
      <c r="D6" s="138"/>
      <c r="E6" s="138"/>
      <c r="F6" s="138"/>
      <c r="G6" s="138"/>
      <c r="H6" s="138"/>
      <c r="I6" s="138"/>
    </row>
    <row r="7" spans="1:10" s="135" customFormat="1" ht="19.5" customHeight="1">
      <c r="A7" s="135" t="s">
        <v>222</v>
      </c>
    </row>
    <row r="8" spans="1:10" s="135" customFormat="1" ht="19.5" customHeight="1">
      <c r="B8" s="139"/>
      <c r="C8" s="139"/>
      <c r="D8" s="139" t="s">
        <v>219</v>
      </c>
      <c r="E8" s="139"/>
      <c r="F8" s="139"/>
      <c r="G8" s="139"/>
      <c r="H8" s="139"/>
      <c r="I8" s="139"/>
      <c r="J8" s="139"/>
    </row>
    <row r="9" spans="1:10" s="135" customFormat="1" ht="19.5" customHeight="1">
      <c r="A9" s="139"/>
      <c r="B9" s="139"/>
      <c r="C9" s="139"/>
      <c r="D9" s="139" t="s">
        <v>218</v>
      </c>
      <c r="E9" s="139"/>
      <c r="F9" s="139"/>
      <c r="G9" s="139"/>
      <c r="H9" s="139"/>
      <c r="I9" s="139"/>
      <c r="J9" s="139"/>
    </row>
    <row r="10" spans="1:10" s="135" customFormat="1" ht="19.5" customHeight="1">
      <c r="A10" s="139"/>
      <c r="B10" s="139"/>
      <c r="C10" s="139"/>
      <c r="D10" s="139"/>
      <c r="E10" s="139"/>
      <c r="F10" s="139"/>
      <c r="G10" s="139"/>
      <c r="H10" s="139"/>
      <c r="I10" s="139"/>
      <c r="J10" s="139"/>
    </row>
    <row r="11" spans="1:10" s="135" customFormat="1" ht="19.5" customHeight="1"/>
    <row r="12" spans="1:10" ht="19.5" customHeight="1"/>
    <row r="13" spans="1:10" ht="19.5" customHeight="1"/>
    <row r="14" spans="1:10" ht="19.5" customHeight="1">
      <c r="F14" s="135" t="s">
        <v>216</v>
      </c>
    </row>
    <row r="15" spans="1:10" ht="19.5" customHeight="1">
      <c r="F15" s="135" t="s">
        <v>217</v>
      </c>
    </row>
    <row r="16" spans="1:10" s="135" customFormat="1" ht="19.5" customHeight="1"/>
    <row r="17" spans="2:54" ht="19.5" customHeight="1">
      <c r="G17" s="140"/>
      <c r="H17" s="140"/>
      <c r="AL17" s="335" t="s">
        <v>210</v>
      </c>
      <c r="AM17" s="335"/>
      <c r="AN17" s="335"/>
      <c r="AO17" s="335"/>
      <c r="AP17" s="335"/>
      <c r="AQ17" s="335"/>
      <c r="AR17" s="335"/>
      <c r="AS17" s="335"/>
      <c r="AT17" s="335"/>
      <c r="AU17" s="335"/>
      <c r="AV17" s="335"/>
      <c r="AW17" s="335"/>
      <c r="AX17" s="335"/>
      <c r="AY17" s="335"/>
      <c r="AZ17" s="335"/>
      <c r="BA17" s="335"/>
      <c r="BB17" s="335"/>
    </row>
    <row r="18" spans="2:54" s="141" customFormat="1" ht="19.5" customHeight="1">
      <c r="C18" s="142"/>
      <c r="D18" s="331"/>
      <c r="E18" s="331"/>
      <c r="F18" s="331"/>
      <c r="G18" s="331"/>
      <c r="H18" s="331"/>
      <c r="I18" s="331"/>
      <c r="J18" s="331" t="s">
        <v>266</v>
      </c>
      <c r="K18" s="331"/>
      <c r="L18" s="331"/>
      <c r="M18" s="331"/>
      <c r="N18" s="331"/>
      <c r="O18" s="331"/>
      <c r="P18" s="331"/>
      <c r="Q18" s="331"/>
      <c r="R18" s="331"/>
      <c r="S18" s="331"/>
      <c r="T18" s="331"/>
      <c r="U18" s="331"/>
      <c r="V18" s="331"/>
      <c r="W18" s="331"/>
      <c r="X18" s="331"/>
      <c r="Y18" s="331" t="s">
        <v>267</v>
      </c>
      <c r="Z18" s="331"/>
      <c r="AA18" s="331"/>
      <c r="AB18" s="331"/>
      <c r="AC18" s="331"/>
      <c r="AD18" s="331"/>
      <c r="AE18" s="331"/>
      <c r="AF18" s="331"/>
      <c r="AG18" s="331"/>
      <c r="AH18" s="331"/>
      <c r="AI18" s="331"/>
      <c r="AJ18" s="331"/>
      <c r="AK18" s="331"/>
      <c r="AL18" s="331"/>
      <c r="AM18" s="331"/>
      <c r="AN18" s="331" t="s">
        <v>211</v>
      </c>
      <c r="AO18" s="331"/>
      <c r="AP18" s="331"/>
      <c r="AQ18" s="331"/>
      <c r="AR18" s="331"/>
      <c r="AS18" s="331"/>
      <c r="AT18" s="331"/>
      <c r="AU18" s="331"/>
      <c r="AV18" s="331"/>
      <c r="AW18" s="331"/>
      <c r="AX18" s="331"/>
      <c r="AY18" s="331"/>
      <c r="AZ18" s="331"/>
      <c r="BA18" s="331"/>
      <c r="BB18" s="331"/>
    </row>
    <row r="19" spans="2:54" s="141" customFormat="1" ht="19.5" customHeight="1">
      <c r="C19" s="134"/>
      <c r="D19" s="331"/>
      <c r="E19" s="331"/>
      <c r="F19" s="331"/>
      <c r="G19" s="331"/>
      <c r="H19" s="331"/>
      <c r="I19" s="331"/>
      <c r="J19" s="331" t="s">
        <v>212</v>
      </c>
      <c r="K19" s="331"/>
      <c r="L19" s="331"/>
      <c r="M19" s="331"/>
      <c r="N19" s="331"/>
      <c r="O19" s="331" t="s">
        <v>213</v>
      </c>
      <c r="P19" s="331"/>
      <c r="Q19" s="331"/>
      <c r="R19" s="331"/>
      <c r="S19" s="331"/>
      <c r="T19" s="331" t="s">
        <v>1</v>
      </c>
      <c r="U19" s="331"/>
      <c r="V19" s="331"/>
      <c r="W19" s="331"/>
      <c r="X19" s="331"/>
      <c r="Y19" s="331" t="s">
        <v>212</v>
      </c>
      <c r="Z19" s="331"/>
      <c r="AA19" s="331"/>
      <c r="AB19" s="331"/>
      <c r="AC19" s="331"/>
      <c r="AD19" s="331" t="s">
        <v>213</v>
      </c>
      <c r="AE19" s="331"/>
      <c r="AF19" s="331"/>
      <c r="AG19" s="331"/>
      <c r="AH19" s="331"/>
      <c r="AI19" s="331" t="s">
        <v>1</v>
      </c>
      <c r="AJ19" s="331"/>
      <c r="AK19" s="331"/>
      <c r="AL19" s="331"/>
      <c r="AM19" s="331"/>
      <c r="AN19" s="331" t="s">
        <v>212</v>
      </c>
      <c r="AO19" s="331"/>
      <c r="AP19" s="331"/>
      <c r="AQ19" s="331"/>
      <c r="AR19" s="331"/>
      <c r="AS19" s="331" t="s">
        <v>213</v>
      </c>
      <c r="AT19" s="331"/>
      <c r="AU19" s="331"/>
      <c r="AV19" s="331"/>
      <c r="AW19" s="331"/>
      <c r="AX19" s="331" t="s">
        <v>1</v>
      </c>
      <c r="AY19" s="331"/>
      <c r="AZ19" s="331"/>
      <c r="BA19" s="331"/>
      <c r="BB19" s="331"/>
    </row>
    <row r="20" spans="2:54" s="141" customFormat="1" ht="19.5" customHeight="1">
      <c r="B20" s="142"/>
      <c r="C20" s="150"/>
      <c r="D20" s="332" t="s">
        <v>0</v>
      </c>
      <c r="E20" s="332"/>
      <c r="F20" s="332"/>
      <c r="G20" s="332"/>
      <c r="H20" s="332"/>
      <c r="I20" s="332"/>
      <c r="J20" s="330">
        <v>43699000000</v>
      </c>
      <c r="K20" s="330"/>
      <c r="L20" s="330"/>
      <c r="M20" s="330"/>
      <c r="N20" s="330"/>
      <c r="O20" s="330">
        <v>10156000000</v>
      </c>
      <c r="P20" s="330"/>
      <c r="Q20" s="330"/>
      <c r="R20" s="330"/>
      <c r="S20" s="330"/>
      <c r="T20" s="339">
        <f t="shared" ref="T20" si="0">J20/O20</f>
        <v>4.3027766837337538</v>
      </c>
      <c r="U20" s="339"/>
      <c r="V20" s="339"/>
      <c r="W20" s="339"/>
      <c r="X20" s="339"/>
      <c r="Y20" s="330">
        <v>46160000000</v>
      </c>
      <c r="Z20" s="330"/>
      <c r="AA20" s="330"/>
      <c r="AB20" s="330"/>
      <c r="AC20" s="330"/>
      <c r="AD20" s="330">
        <v>11652000000</v>
      </c>
      <c r="AE20" s="330"/>
      <c r="AF20" s="330"/>
      <c r="AG20" s="330"/>
      <c r="AH20" s="330"/>
      <c r="AI20" s="339">
        <f t="shared" ref="AI20" si="1">Y20/AD20</f>
        <v>3.9615516649502229</v>
      </c>
      <c r="AJ20" s="339"/>
      <c r="AK20" s="339"/>
      <c r="AL20" s="339"/>
      <c r="AM20" s="339"/>
      <c r="AN20" s="330">
        <v>48331209409</v>
      </c>
      <c r="AO20" s="330"/>
      <c r="AP20" s="330"/>
      <c r="AQ20" s="330"/>
      <c r="AR20" s="330"/>
      <c r="AS20" s="330">
        <v>14998744167</v>
      </c>
      <c r="AT20" s="330"/>
      <c r="AU20" s="330"/>
      <c r="AV20" s="330"/>
      <c r="AW20" s="330"/>
      <c r="AX20" s="339">
        <f>AN20/AS20</f>
        <v>3.2223504095321238</v>
      </c>
      <c r="AY20" s="339"/>
      <c r="AZ20" s="339"/>
      <c r="BA20" s="339"/>
      <c r="BB20" s="339"/>
    </row>
    <row r="21" spans="2:54" s="141" customFormat="1" ht="19.5" customHeight="1">
      <c r="B21" s="142"/>
      <c r="C21" s="150"/>
      <c r="D21" s="332" t="s">
        <v>214</v>
      </c>
      <c r="E21" s="332"/>
      <c r="F21" s="332"/>
      <c r="G21" s="332"/>
      <c r="H21" s="332"/>
      <c r="I21" s="332"/>
      <c r="J21" s="330">
        <v>61441000000</v>
      </c>
      <c r="K21" s="330"/>
      <c r="L21" s="330"/>
      <c r="M21" s="330"/>
      <c r="N21" s="330"/>
      <c r="O21" s="330">
        <v>14982000000</v>
      </c>
      <c r="P21" s="330"/>
      <c r="Q21" s="330"/>
      <c r="R21" s="330"/>
      <c r="S21" s="330"/>
      <c r="T21" s="339">
        <f t="shared" ref="T21" si="2">J21/O21</f>
        <v>4.1009878520891734</v>
      </c>
      <c r="U21" s="339"/>
      <c r="V21" s="339"/>
      <c r="W21" s="339"/>
      <c r="X21" s="339"/>
      <c r="Y21" s="330">
        <v>64199000000</v>
      </c>
      <c r="Z21" s="330"/>
      <c r="AA21" s="330"/>
      <c r="AB21" s="330"/>
      <c r="AC21" s="330"/>
      <c r="AD21" s="330">
        <v>15788000000</v>
      </c>
      <c r="AE21" s="330"/>
      <c r="AF21" s="330"/>
      <c r="AG21" s="330"/>
      <c r="AH21" s="330"/>
      <c r="AI21" s="339">
        <f t="shared" ref="AI21" si="3">Y21/AD21</f>
        <v>4.0663161895110207</v>
      </c>
      <c r="AJ21" s="339"/>
      <c r="AK21" s="339"/>
      <c r="AL21" s="339"/>
      <c r="AM21" s="339"/>
      <c r="AN21" s="330">
        <v>54205885228</v>
      </c>
      <c r="AO21" s="330"/>
      <c r="AP21" s="330"/>
      <c r="AQ21" s="330"/>
      <c r="AR21" s="330"/>
      <c r="AS21" s="330">
        <v>18637889453</v>
      </c>
      <c r="AT21" s="330"/>
      <c r="AU21" s="330"/>
      <c r="AV21" s="330"/>
      <c r="AW21" s="330"/>
      <c r="AX21" s="339">
        <f t="shared" ref="AX21" si="4">AN21/AS21</f>
        <v>2.9083703583870593</v>
      </c>
      <c r="AY21" s="339"/>
      <c r="AZ21" s="339"/>
      <c r="BA21" s="339"/>
      <c r="BB21" s="339"/>
    </row>
    <row r="22" spans="2:54" ht="19.5" customHeight="1">
      <c r="D22" s="333" t="s">
        <v>215</v>
      </c>
      <c r="E22" s="333"/>
      <c r="F22" s="333"/>
      <c r="G22" s="333"/>
      <c r="H22" s="333"/>
      <c r="I22" s="333"/>
      <c r="J22" s="330"/>
      <c r="K22" s="330"/>
      <c r="L22" s="330"/>
      <c r="M22" s="330"/>
      <c r="N22" s="330"/>
      <c r="O22" s="330"/>
      <c r="P22" s="330"/>
      <c r="Q22" s="330"/>
      <c r="R22" s="330"/>
      <c r="S22" s="330"/>
      <c r="T22" s="339"/>
      <c r="U22" s="339"/>
      <c r="V22" s="339"/>
      <c r="W22" s="339"/>
      <c r="X22" s="339"/>
      <c r="Y22" s="330">
        <v>65213000000</v>
      </c>
      <c r="Z22" s="330"/>
      <c r="AA22" s="330"/>
      <c r="AB22" s="330"/>
      <c r="AC22" s="330"/>
      <c r="AD22" s="330">
        <v>17247000000</v>
      </c>
      <c r="AE22" s="330"/>
      <c r="AF22" s="330"/>
      <c r="AG22" s="330"/>
      <c r="AH22" s="330"/>
      <c r="AI22" s="339">
        <f t="shared" ref="AI22" si="5">Y22/AD22</f>
        <v>3.781121354438453</v>
      </c>
      <c r="AJ22" s="339"/>
      <c r="AK22" s="339"/>
      <c r="AL22" s="339"/>
      <c r="AM22" s="339"/>
      <c r="AN22" s="330">
        <v>67543872939</v>
      </c>
      <c r="AO22" s="330"/>
      <c r="AP22" s="330"/>
      <c r="AQ22" s="330"/>
      <c r="AR22" s="330"/>
      <c r="AS22" s="330">
        <v>20465925117</v>
      </c>
      <c r="AT22" s="330"/>
      <c r="AU22" s="330"/>
      <c r="AV22" s="330"/>
      <c r="AW22" s="330"/>
      <c r="AX22" s="339">
        <f t="shared" ref="AX22" si="6">AN22/AS22</f>
        <v>3.3003088085617369</v>
      </c>
      <c r="AY22" s="339"/>
      <c r="AZ22" s="339"/>
      <c r="BA22" s="339"/>
      <c r="BB22" s="339"/>
    </row>
    <row r="23" spans="2:54" ht="19.5" customHeight="1"/>
    <row r="24" spans="2:54" ht="19.5" customHeight="1"/>
    <row r="25" spans="2:54" ht="19.5" customHeight="1"/>
    <row r="26" spans="2:54" ht="19.5" customHeight="1"/>
    <row r="27" spans="2:54" ht="19.5" customHeight="1"/>
    <row r="28" spans="2:54" ht="19.5" customHeight="1"/>
    <row r="29" spans="2:54" ht="19.5" customHeight="1"/>
    <row r="30" spans="2:54" ht="19.5" customHeight="1"/>
    <row r="31" spans="2:54" ht="19.5" customHeight="1"/>
    <row r="32" spans="2:54" ht="19.5" customHeight="1"/>
    <row r="33" spans="1:10" ht="19.5" customHeight="1"/>
    <row r="34" spans="1:10" ht="19.5" customHeight="1"/>
    <row r="35" spans="1:10" ht="19.5" customHeight="1"/>
    <row r="36" spans="1:10" ht="19.5" customHeight="1"/>
    <row r="37" spans="1:10" ht="19.5" customHeight="1"/>
    <row r="38" spans="1:10" ht="19.5" customHeight="1"/>
    <row r="39" spans="1:10" ht="19.5" customHeight="1"/>
    <row r="40" spans="1:10" ht="19.5" customHeight="1">
      <c r="A40" s="135"/>
      <c r="B40" s="144"/>
      <c r="C40" s="144"/>
      <c r="D40" s="144"/>
      <c r="E40" s="144"/>
      <c r="F40" s="144"/>
      <c r="G40" s="144"/>
      <c r="H40" s="144"/>
      <c r="I40" s="144"/>
    </row>
    <row r="41" spans="1:10" ht="19.5" customHeight="1">
      <c r="A41" s="135"/>
      <c r="B41" s="144"/>
      <c r="C41" s="144"/>
      <c r="D41" s="144"/>
      <c r="E41" s="144"/>
      <c r="F41" s="144"/>
      <c r="G41" s="144"/>
      <c r="H41" s="144"/>
      <c r="I41" s="144"/>
    </row>
    <row r="42" spans="1:10" ht="19.5" customHeight="1">
      <c r="A42" s="135"/>
      <c r="B42" s="144"/>
      <c r="C42" s="144"/>
      <c r="D42" s="144"/>
      <c r="E42" s="144"/>
      <c r="F42" s="144"/>
      <c r="G42" s="144"/>
      <c r="H42" s="144"/>
      <c r="I42" s="144"/>
    </row>
    <row r="43" spans="1:10" ht="19.5" customHeight="1">
      <c r="A43" s="135"/>
      <c r="B43" s="144"/>
      <c r="C43" s="144"/>
      <c r="D43" s="144"/>
      <c r="E43" s="144"/>
      <c r="F43" s="144"/>
      <c r="G43" s="144"/>
      <c r="H43" s="144"/>
      <c r="I43" s="144"/>
    </row>
    <row r="44" spans="1:10" ht="19.5" customHeight="1"/>
    <row r="45" spans="1:10" s="135" customFormat="1" ht="19.5" customHeight="1">
      <c r="A45" s="135" t="s">
        <v>221</v>
      </c>
    </row>
    <row r="46" spans="1:10" s="135" customFormat="1" ht="19.5" customHeight="1">
      <c r="B46" s="139"/>
      <c r="C46" s="139"/>
      <c r="D46" s="139" t="s">
        <v>224</v>
      </c>
      <c r="E46" s="139"/>
      <c r="F46" s="139"/>
      <c r="G46" s="139"/>
      <c r="H46" s="139"/>
      <c r="I46" s="139"/>
      <c r="J46" s="139"/>
    </row>
    <row r="47" spans="1:10" s="135" customFormat="1" ht="19.5" customHeight="1">
      <c r="A47" s="139"/>
      <c r="B47" s="139"/>
      <c r="C47" s="139"/>
      <c r="D47" s="139" t="s">
        <v>223</v>
      </c>
      <c r="E47" s="139"/>
      <c r="F47" s="139"/>
      <c r="G47" s="139"/>
      <c r="H47" s="139"/>
      <c r="I47" s="139"/>
      <c r="J47" s="139"/>
    </row>
    <row r="48" spans="1:10" s="135" customFormat="1" ht="19.5" customHeight="1">
      <c r="A48" s="139"/>
      <c r="B48" s="139"/>
      <c r="C48" s="139"/>
      <c r="D48" s="139"/>
      <c r="E48" s="139"/>
      <c r="F48" s="139"/>
      <c r="G48" s="139"/>
      <c r="H48" s="139"/>
      <c r="I48" s="139"/>
      <c r="J48" s="139"/>
    </row>
    <row r="49" spans="2:54" s="135" customFormat="1" ht="19.5" customHeight="1"/>
    <row r="50" spans="2:54" s="135" customFormat="1" ht="19.5" customHeight="1"/>
    <row r="51" spans="2:54" ht="19.5" customHeight="1"/>
    <row r="52" spans="2:54" s="135" customFormat="1" ht="19.5" customHeight="1">
      <c r="F52" s="135" t="s">
        <v>226</v>
      </c>
    </row>
    <row r="53" spans="2:54" s="135" customFormat="1" ht="19.5" customHeight="1">
      <c r="F53" s="135" t="s">
        <v>225</v>
      </c>
    </row>
    <row r="54" spans="2:54" s="135" customFormat="1" ht="19.5" customHeight="1"/>
    <row r="55" spans="2:54" ht="19.5" customHeight="1">
      <c r="G55" s="140"/>
      <c r="H55" s="140"/>
      <c r="AL55" s="335" t="s">
        <v>210</v>
      </c>
      <c r="AM55" s="335"/>
      <c r="AN55" s="335"/>
      <c r="AO55" s="335"/>
      <c r="AP55" s="335"/>
      <c r="AQ55" s="335"/>
      <c r="AR55" s="335"/>
      <c r="AS55" s="335"/>
      <c r="AT55" s="335"/>
      <c r="AU55" s="335"/>
      <c r="AV55" s="335"/>
      <c r="AW55" s="335"/>
      <c r="AX55" s="335"/>
      <c r="AY55" s="335"/>
      <c r="AZ55" s="335"/>
      <c r="BA55" s="335"/>
      <c r="BB55" s="335"/>
    </row>
    <row r="56" spans="2:54" s="141" customFormat="1" ht="19.5" customHeight="1">
      <c r="C56" s="142"/>
      <c r="D56" s="331"/>
      <c r="E56" s="331"/>
      <c r="F56" s="331"/>
      <c r="G56" s="331"/>
      <c r="H56" s="331"/>
      <c r="I56" s="331"/>
      <c r="J56" s="331" t="str">
        <f>J$18</f>
        <v>平成26年度</v>
      </c>
      <c r="K56" s="331"/>
      <c r="L56" s="331"/>
      <c r="M56" s="331"/>
      <c r="N56" s="331"/>
      <c r="O56" s="331"/>
      <c r="P56" s="331"/>
      <c r="Q56" s="331"/>
      <c r="R56" s="331"/>
      <c r="S56" s="331"/>
      <c r="T56" s="331"/>
      <c r="U56" s="331"/>
      <c r="V56" s="331"/>
      <c r="W56" s="331"/>
      <c r="X56" s="331"/>
      <c r="Y56" s="331" t="str">
        <f t="shared" ref="Y56" si="7">Y$18</f>
        <v>平成27年度</v>
      </c>
      <c r="Z56" s="331"/>
      <c r="AA56" s="331"/>
      <c r="AB56" s="331"/>
      <c r="AC56" s="331"/>
      <c r="AD56" s="331"/>
      <c r="AE56" s="331"/>
      <c r="AF56" s="331"/>
      <c r="AG56" s="331"/>
      <c r="AH56" s="331"/>
      <c r="AI56" s="331"/>
      <c r="AJ56" s="331"/>
      <c r="AK56" s="331"/>
      <c r="AL56" s="331"/>
      <c r="AM56" s="331"/>
      <c r="AN56" s="331" t="str">
        <f t="shared" ref="AN56" si="8">AN$18</f>
        <v>平成28年度</v>
      </c>
      <c r="AO56" s="331"/>
      <c r="AP56" s="331"/>
      <c r="AQ56" s="331"/>
      <c r="AR56" s="331"/>
      <c r="AS56" s="331"/>
      <c r="AT56" s="331"/>
      <c r="AU56" s="331"/>
      <c r="AV56" s="331"/>
      <c r="AW56" s="331"/>
      <c r="AX56" s="331"/>
      <c r="AY56" s="331"/>
      <c r="AZ56" s="331"/>
      <c r="BA56" s="331"/>
      <c r="BB56" s="331"/>
    </row>
    <row r="57" spans="2:54" s="141" customFormat="1" ht="19.5" customHeight="1">
      <c r="C57" s="134"/>
      <c r="D57" s="331"/>
      <c r="E57" s="331"/>
      <c r="F57" s="331"/>
      <c r="G57" s="331"/>
      <c r="H57" s="331"/>
      <c r="I57" s="331"/>
      <c r="J57" s="331" t="s">
        <v>227</v>
      </c>
      <c r="K57" s="331"/>
      <c r="L57" s="331"/>
      <c r="M57" s="331"/>
      <c r="N57" s="331"/>
      <c r="O57" s="331" t="s">
        <v>228</v>
      </c>
      <c r="P57" s="331"/>
      <c r="Q57" s="331"/>
      <c r="R57" s="331"/>
      <c r="S57" s="331"/>
      <c r="T57" s="331" t="s">
        <v>1</v>
      </c>
      <c r="U57" s="331"/>
      <c r="V57" s="331"/>
      <c r="W57" s="331"/>
      <c r="X57" s="331"/>
      <c r="Y57" s="331" t="s">
        <v>227</v>
      </c>
      <c r="Z57" s="331"/>
      <c r="AA57" s="331"/>
      <c r="AB57" s="331"/>
      <c r="AC57" s="331"/>
      <c r="AD57" s="331" t="s">
        <v>228</v>
      </c>
      <c r="AE57" s="331"/>
      <c r="AF57" s="331"/>
      <c r="AG57" s="331"/>
      <c r="AH57" s="331"/>
      <c r="AI57" s="331" t="s">
        <v>1</v>
      </c>
      <c r="AJ57" s="331"/>
      <c r="AK57" s="331"/>
      <c r="AL57" s="331"/>
      <c r="AM57" s="331"/>
      <c r="AN57" s="331" t="s">
        <v>227</v>
      </c>
      <c r="AO57" s="331"/>
      <c r="AP57" s="331"/>
      <c r="AQ57" s="331"/>
      <c r="AR57" s="331"/>
      <c r="AS57" s="331" t="s">
        <v>228</v>
      </c>
      <c r="AT57" s="331"/>
      <c r="AU57" s="331"/>
      <c r="AV57" s="331"/>
      <c r="AW57" s="331"/>
      <c r="AX57" s="331" t="s">
        <v>1</v>
      </c>
      <c r="AY57" s="331"/>
      <c r="AZ57" s="331"/>
      <c r="BA57" s="331"/>
      <c r="BB57" s="331"/>
    </row>
    <row r="58" spans="2:54" s="141" customFormat="1" ht="19.5" customHeight="1">
      <c r="B58" s="142"/>
      <c r="C58" s="150"/>
      <c r="D58" s="332" t="s">
        <v>0</v>
      </c>
      <c r="E58" s="332"/>
      <c r="F58" s="332"/>
      <c r="G58" s="332"/>
      <c r="H58" s="332"/>
      <c r="I58" s="332"/>
      <c r="J58" s="330">
        <v>25731000000</v>
      </c>
      <c r="K58" s="330"/>
      <c r="L58" s="330"/>
      <c r="M58" s="330"/>
      <c r="N58" s="330"/>
      <c r="O58" s="330">
        <v>47481000000</v>
      </c>
      <c r="P58" s="330"/>
      <c r="Q58" s="330"/>
      <c r="R58" s="330"/>
      <c r="S58" s="330"/>
      <c r="T58" s="329">
        <f>J58/O58</f>
        <v>0.541922031970683</v>
      </c>
      <c r="U58" s="329"/>
      <c r="V58" s="329"/>
      <c r="W58" s="329"/>
      <c r="X58" s="329"/>
      <c r="Y58" s="330">
        <v>26453000000</v>
      </c>
      <c r="Z58" s="330"/>
      <c r="AA58" s="330"/>
      <c r="AB58" s="330"/>
      <c r="AC58" s="330"/>
      <c r="AD58" s="330">
        <v>48888000000</v>
      </c>
      <c r="AE58" s="330"/>
      <c r="AF58" s="330"/>
      <c r="AG58" s="330"/>
      <c r="AH58" s="330"/>
      <c r="AI58" s="329">
        <f>Y58/AD58</f>
        <v>0.54109392898052688</v>
      </c>
      <c r="AJ58" s="329"/>
      <c r="AK58" s="329"/>
      <c r="AL58" s="329"/>
      <c r="AM58" s="329"/>
      <c r="AN58" s="330">
        <v>27496282101</v>
      </c>
      <c r="AO58" s="330"/>
      <c r="AP58" s="330"/>
      <c r="AQ58" s="330"/>
      <c r="AR58" s="330"/>
      <c r="AS58" s="330">
        <v>66716356942</v>
      </c>
      <c r="AT58" s="330"/>
      <c r="AU58" s="330"/>
      <c r="AV58" s="330"/>
      <c r="AW58" s="330"/>
      <c r="AX58" s="329">
        <f>AN58/AS58</f>
        <v>0.4121370434675255</v>
      </c>
      <c r="AY58" s="329"/>
      <c r="AZ58" s="329"/>
      <c r="BA58" s="329"/>
      <c r="BB58" s="329"/>
    </row>
    <row r="59" spans="2:54" s="141" customFormat="1" ht="19.5" customHeight="1">
      <c r="B59" s="142"/>
      <c r="C59" s="150"/>
      <c r="D59" s="332" t="s">
        <v>214</v>
      </c>
      <c r="E59" s="332"/>
      <c r="F59" s="332"/>
      <c r="G59" s="332"/>
      <c r="H59" s="332"/>
      <c r="I59" s="332"/>
      <c r="J59" s="330">
        <v>40617000000</v>
      </c>
      <c r="K59" s="330"/>
      <c r="L59" s="330"/>
      <c r="M59" s="330"/>
      <c r="N59" s="330"/>
      <c r="O59" s="330">
        <v>79548000000</v>
      </c>
      <c r="P59" s="330"/>
      <c r="Q59" s="330"/>
      <c r="R59" s="330"/>
      <c r="S59" s="330"/>
      <c r="T59" s="329">
        <f t="shared" ref="T59" si="9">J59/O59</f>
        <v>0.51059737516970882</v>
      </c>
      <c r="U59" s="329"/>
      <c r="V59" s="329"/>
      <c r="W59" s="329"/>
      <c r="X59" s="329"/>
      <c r="Y59" s="330">
        <v>41974000000</v>
      </c>
      <c r="Z59" s="330"/>
      <c r="AA59" s="330"/>
      <c r="AB59" s="330"/>
      <c r="AC59" s="330"/>
      <c r="AD59" s="330">
        <v>81074000000</v>
      </c>
      <c r="AE59" s="330"/>
      <c r="AF59" s="330"/>
      <c r="AG59" s="330"/>
      <c r="AH59" s="330"/>
      <c r="AI59" s="329">
        <f t="shared" ref="AI59" si="10">Y59/AD59</f>
        <v>0.51772454794385381</v>
      </c>
      <c r="AJ59" s="329"/>
      <c r="AK59" s="329"/>
      <c r="AL59" s="329"/>
      <c r="AM59" s="329"/>
      <c r="AN59" s="330">
        <v>39892168679</v>
      </c>
      <c r="AO59" s="330"/>
      <c r="AP59" s="330"/>
      <c r="AQ59" s="330"/>
      <c r="AR59" s="330"/>
      <c r="AS59" s="330">
        <v>94753586285</v>
      </c>
      <c r="AT59" s="330"/>
      <c r="AU59" s="330"/>
      <c r="AV59" s="330"/>
      <c r="AW59" s="330"/>
      <c r="AX59" s="329">
        <f t="shared" ref="AX59" si="11">AN59/AS59</f>
        <v>0.42100959175320568</v>
      </c>
      <c r="AY59" s="329"/>
      <c r="AZ59" s="329"/>
      <c r="BA59" s="329"/>
      <c r="BB59" s="329"/>
    </row>
    <row r="60" spans="2:54" ht="19.5" customHeight="1">
      <c r="D60" s="333" t="s">
        <v>215</v>
      </c>
      <c r="E60" s="333"/>
      <c r="F60" s="333"/>
      <c r="G60" s="333"/>
      <c r="H60" s="333"/>
      <c r="I60" s="333"/>
      <c r="J60" s="330"/>
      <c r="K60" s="330"/>
      <c r="L60" s="330"/>
      <c r="M60" s="330"/>
      <c r="N60" s="330"/>
      <c r="O60" s="330"/>
      <c r="P60" s="330"/>
      <c r="Q60" s="330"/>
      <c r="R60" s="330"/>
      <c r="S60" s="330"/>
      <c r="T60" s="329"/>
      <c r="U60" s="329"/>
      <c r="V60" s="329"/>
      <c r="W60" s="329"/>
      <c r="X60" s="329"/>
      <c r="Y60" s="330"/>
      <c r="Z60" s="330"/>
      <c r="AA60" s="330"/>
      <c r="AB60" s="330"/>
      <c r="AC60" s="330"/>
      <c r="AD60" s="330"/>
      <c r="AE60" s="330"/>
      <c r="AF60" s="330"/>
      <c r="AG60" s="330"/>
      <c r="AH60" s="330"/>
      <c r="AI60" s="329"/>
      <c r="AJ60" s="329"/>
      <c r="AK60" s="329"/>
      <c r="AL60" s="329"/>
      <c r="AM60" s="329"/>
      <c r="AN60" s="330"/>
      <c r="AO60" s="330"/>
      <c r="AP60" s="330"/>
      <c r="AQ60" s="330"/>
      <c r="AR60" s="330"/>
      <c r="AS60" s="330"/>
      <c r="AT60" s="330"/>
      <c r="AU60" s="330"/>
      <c r="AV60" s="330"/>
      <c r="AW60" s="330"/>
      <c r="AX60" s="329"/>
      <c r="AY60" s="329"/>
      <c r="AZ60" s="329"/>
      <c r="BA60" s="329"/>
      <c r="BB60" s="329"/>
    </row>
    <row r="61" spans="2:54" s="135" customFormat="1" ht="19.5" customHeight="1"/>
    <row r="62" spans="2:54" ht="19.5" customHeight="1"/>
    <row r="63" spans="2:54" ht="19.5" customHeight="1"/>
    <row r="64" spans="2:5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spans="1:17" ht="19.5" customHeight="1"/>
    <row r="82" spans="1:17" ht="19.5" customHeight="1"/>
    <row r="83" spans="1:17" ht="19.5" customHeight="1"/>
    <row r="84" spans="1:17" ht="19.5" customHeight="1"/>
    <row r="85" spans="1:17" ht="19.5" customHeight="1"/>
    <row r="86" spans="1:17" ht="19.5" customHeight="1">
      <c r="A86" s="147" t="s">
        <v>229</v>
      </c>
    </row>
    <row r="87" spans="1:17" s="135" customFormat="1" ht="19.5" customHeight="1">
      <c r="A87" s="135" t="s">
        <v>234</v>
      </c>
    </row>
    <row r="88" spans="1:17" s="135" customFormat="1" ht="19.5" customHeight="1">
      <c r="B88" s="139"/>
      <c r="C88" s="139"/>
      <c r="D88" s="139" t="s">
        <v>230</v>
      </c>
      <c r="E88" s="139"/>
      <c r="F88" s="139"/>
      <c r="G88" s="139"/>
      <c r="H88" s="139"/>
      <c r="I88" s="139"/>
      <c r="J88" s="139"/>
      <c r="K88" s="139"/>
      <c r="L88" s="139"/>
      <c r="M88" s="139"/>
      <c r="N88" s="139"/>
      <c r="O88" s="139"/>
      <c r="P88" s="139"/>
      <c r="Q88" s="139"/>
    </row>
    <row r="89" spans="1:17" s="135" customFormat="1" ht="19.5" customHeight="1">
      <c r="D89" s="135" t="s">
        <v>231</v>
      </c>
    </row>
    <row r="90" spans="1:17" s="135" customFormat="1" ht="19.5" customHeight="1"/>
    <row r="91" spans="1:17" s="135" customFormat="1" ht="19.5" customHeight="1"/>
    <row r="92" spans="1:17" s="135" customFormat="1" ht="19.5" customHeight="1"/>
    <row r="93" spans="1:17" s="135" customFormat="1" ht="19.5" customHeight="1"/>
    <row r="94" spans="1:17" s="135" customFormat="1" ht="19.5" customHeight="1">
      <c r="F94" s="139" t="s">
        <v>4</v>
      </c>
      <c r="G94" s="139"/>
      <c r="H94" s="139"/>
      <c r="I94" s="139"/>
    </row>
    <row r="95" spans="1:17" s="135" customFormat="1" ht="19.5" customHeight="1">
      <c r="A95" s="136"/>
      <c r="B95" s="136"/>
      <c r="C95" s="136"/>
      <c r="D95" s="136"/>
      <c r="F95" s="139" t="s">
        <v>216</v>
      </c>
      <c r="G95" s="139"/>
      <c r="H95" s="139"/>
      <c r="I95" s="139"/>
    </row>
    <row r="96" spans="1:17" s="135" customFormat="1" ht="19.5" customHeight="1">
      <c r="A96" s="136"/>
      <c r="B96" s="136"/>
      <c r="C96" s="136"/>
      <c r="D96" s="136"/>
    </row>
    <row r="97" spans="1:54" ht="19.5" customHeight="1">
      <c r="G97" s="140"/>
      <c r="H97" s="140"/>
      <c r="AL97" s="335" t="s">
        <v>210</v>
      </c>
      <c r="AM97" s="335"/>
      <c r="AN97" s="335"/>
      <c r="AO97" s="335"/>
      <c r="AP97" s="335"/>
      <c r="AQ97" s="335"/>
      <c r="AR97" s="335"/>
      <c r="AS97" s="335"/>
      <c r="AT97" s="335"/>
      <c r="AU97" s="335"/>
      <c r="AV97" s="335"/>
      <c r="AW97" s="335"/>
      <c r="AX97" s="335"/>
      <c r="AY97" s="335"/>
      <c r="AZ97" s="335"/>
      <c r="BA97" s="335"/>
      <c r="BB97" s="335"/>
    </row>
    <row r="98" spans="1:54" s="141" customFormat="1" ht="19.5" customHeight="1">
      <c r="C98" s="142"/>
      <c r="D98" s="331"/>
      <c r="E98" s="331"/>
      <c r="F98" s="331"/>
      <c r="G98" s="331"/>
      <c r="H98" s="331"/>
      <c r="I98" s="331"/>
      <c r="J98" s="331" t="str">
        <f>J$18</f>
        <v>平成26年度</v>
      </c>
      <c r="K98" s="331"/>
      <c r="L98" s="331"/>
      <c r="M98" s="331"/>
      <c r="N98" s="331"/>
      <c r="O98" s="331"/>
      <c r="P98" s="331"/>
      <c r="Q98" s="331"/>
      <c r="R98" s="331"/>
      <c r="S98" s="331"/>
      <c r="T98" s="331"/>
      <c r="U98" s="331"/>
      <c r="V98" s="331"/>
      <c r="W98" s="331"/>
      <c r="X98" s="331"/>
      <c r="Y98" s="331" t="str">
        <f t="shared" ref="Y98" si="12">Y$18</f>
        <v>平成27年度</v>
      </c>
      <c r="Z98" s="331"/>
      <c r="AA98" s="331"/>
      <c r="AB98" s="331"/>
      <c r="AC98" s="331"/>
      <c r="AD98" s="331"/>
      <c r="AE98" s="331"/>
      <c r="AF98" s="331"/>
      <c r="AG98" s="331"/>
      <c r="AH98" s="331"/>
      <c r="AI98" s="331"/>
      <c r="AJ98" s="331"/>
      <c r="AK98" s="331"/>
      <c r="AL98" s="331"/>
      <c r="AM98" s="331"/>
      <c r="AN98" s="331" t="str">
        <f t="shared" ref="AN98" si="13">AN$18</f>
        <v>平成28年度</v>
      </c>
      <c r="AO98" s="331"/>
      <c r="AP98" s="331"/>
      <c r="AQ98" s="331"/>
      <c r="AR98" s="331"/>
      <c r="AS98" s="331"/>
      <c r="AT98" s="331"/>
      <c r="AU98" s="331"/>
      <c r="AV98" s="331"/>
      <c r="AW98" s="331"/>
      <c r="AX98" s="331"/>
      <c r="AY98" s="331"/>
      <c r="AZ98" s="331"/>
      <c r="BA98" s="331"/>
      <c r="BB98" s="331"/>
    </row>
    <row r="99" spans="1:54" s="141" customFormat="1" ht="19.5" customHeight="1">
      <c r="C99" s="134"/>
      <c r="D99" s="331"/>
      <c r="E99" s="331"/>
      <c r="F99" s="331"/>
      <c r="G99" s="331"/>
      <c r="H99" s="331"/>
      <c r="I99" s="331"/>
      <c r="J99" s="331" t="s">
        <v>232</v>
      </c>
      <c r="K99" s="331"/>
      <c r="L99" s="331"/>
      <c r="M99" s="331"/>
      <c r="N99" s="331"/>
      <c r="O99" s="331" t="s">
        <v>233</v>
      </c>
      <c r="P99" s="331"/>
      <c r="Q99" s="331"/>
      <c r="R99" s="331"/>
      <c r="S99" s="331"/>
      <c r="T99" s="331" t="s">
        <v>1</v>
      </c>
      <c r="U99" s="331"/>
      <c r="V99" s="331"/>
      <c r="W99" s="331"/>
      <c r="X99" s="331"/>
      <c r="Y99" s="331" t="s">
        <v>232</v>
      </c>
      <c r="Z99" s="331"/>
      <c r="AA99" s="331"/>
      <c r="AB99" s="331"/>
      <c r="AC99" s="331"/>
      <c r="AD99" s="331" t="s">
        <v>233</v>
      </c>
      <c r="AE99" s="331"/>
      <c r="AF99" s="331"/>
      <c r="AG99" s="331"/>
      <c r="AH99" s="331"/>
      <c r="AI99" s="331" t="s">
        <v>1</v>
      </c>
      <c r="AJ99" s="331"/>
      <c r="AK99" s="331"/>
      <c r="AL99" s="331"/>
      <c r="AM99" s="331"/>
      <c r="AN99" s="331" t="s">
        <v>232</v>
      </c>
      <c r="AO99" s="331"/>
      <c r="AP99" s="331"/>
      <c r="AQ99" s="331"/>
      <c r="AR99" s="331"/>
      <c r="AS99" s="331" t="s">
        <v>233</v>
      </c>
      <c r="AT99" s="331"/>
      <c r="AU99" s="331"/>
      <c r="AV99" s="331"/>
      <c r="AW99" s="331"/>
      <c r="AX99" s="331" t="s">
        <v>1</v>
      </c>
      <c r="AY99" s="331"/>
      <c r="AZ99" s="331"/>
      <c r="BA99" s="331"/>
      <c r="BB99" s="331"/>
    </row>
    <row r="100" spans="1:54" s="141" customFormat="1" ht="19.5" customHeight="1">
      <c r="B100" s="142"/>
      <c r="C100" s="150"/>
      <c r="D100" s="332" t="s">
        <v>0</v>
      </c>
      <c r="E100" s="332"/>
      <c r="F100" s="332"/>
      <c r="G100" s="332"/>
      <c r="H100" s="332"/>
      <c r="I100" s="332"/>
      <c r="J100" s="330">
        <v>41284000000</v>
      </c>
      <c r="K100" s="330"/>
      <c r="L100" s="330"/>
      <c r="M100" s="330"/>
      <c r="N100" s="330"/>
      <c r="O100" s="330">
        <v>43699000000</v>
      </c>
      <c r="P100" s="330"/>
      <c r="Q100" s="330"/>
      <c r="R100" s="330"/>
      <c r="S100" s="330"/>
      <c r="T100" s="329">
        <f>J100/O100</f>
        <v>0.94473557747316872</v>
      </c>
      <c r="U100" s="329"/>
      <c r="V100" s="329"/>
      <c r="W100" s="329"/>
      <c r="X100" s="329"/>
      <c r="Y100" s="330">
        <v>43443000000</v>
      </c>
      <c r="Z100" s="330"/>
      <c r="AA100" s="330"/>
      <c r="AB100" s="330"/>
      <c r="AC100" s="330"/>
      <c r="AD100" s="330">
        <v>46160000000</v>
      </c>
      <c r="AE100" s="330"/>
      <c r="AF100" s="330"/>
      <c r="AG100" s="330"/>
      <c r="AH100" s="330"/>
      <c r="AI100" s="329">
        <f>Y100/AD100</f>
        <v>0.94113951473136914</v>
      </c>
      <c r="AJ100" s="329"/>
      <c r="AK100" s="329"/>
      <c r="AL100" s="329"/>
      <c r="AM100" s="329"/>
      <c r="AN100" s="330">
        <v>43784712231</v>
      </c>
      <c r="AO100" s="330"/>
      <c r="AP100" s="330"/>
      <c r="AQ100" s="330"/>
      <c r="AR100" s="330"/>
      <c r="AS100" s="330">
        <v>48331209409</v>
      </c>
      <c r="AT100" s="330"/>
      <c r="AU100" s="330"/>
      <c r="AV100" s="330"/>
      <c r="AW100" s="330"/>
      <c r="AX100" s="329">
        <f>AN100/AS100</f>
        <v>0.90593040742006814</v>
      </c>
      <c r="AY100" s="329"/>
      <c r="AZ100" s="329"/>
      <c r="BA100" s="329"/>
      <c r="BB100" s="329"/>
    </row>
    <row r="101" spans="1:54" s="141" customFormat="1" ht="19.5" customHeight="1">
      <c r="B101" s="142"/>
      <c r="C101" s="150"/>
      <c r="D101" s="332" t="s">
        <v>214</v>
      </c>
      <c r="E101" s="332"/>
      <c r="F101" s="332"/>
      <c r="G101" s="332"/>
      <c r="H101" s="332"/>
      <c r="I101" s="332"/>
      <c r="J101" s="330">
        <v>51009000000</v>
      </c>
      <c r="K101" s="330"/>
      <c r="L101" s="330"/>
      <c r="M101" s="330"/>
      <c r="N101" s="330"/>
      <c r="O101" s="330">
        <v>61441000000</v>
      </c>
      <c r="P101" s="330"/>
      <c r="Q101" s="330"/>
      <c r="R101" s="330"/>
      <c r="S101" s="330"/>
      <c r="T101" s="329">
        <f t="shared" ref="T101" si="14">J101/O101</f>
        <v>0.83021109682459593</v>
      </c>
      <c r="U101" s="329"/>
      <c r="V101" s="329"/>
      <c r="W101" s="329"/>
      <c r="X101" s="329"/>
      <c r="Y101" s="330">
        <v>53460000000</v>
      </c>
      <c r="Z101" s="330"/>
      <c r="AA101" s="330"/>
      <c r="AB101" s="330"/>
      <c r="AC101" s="330"/>
      <c r="AD101" s="330">
        <v>64199000000</v>
      </c>
      <c r="AE101" s="330"/>
      <c r="AF101" s="330"/>
      <c r="AG101" s="330"/>
      <c r="AH101" s="330"/>
      <c r="AI101" s="329">
        <f t="shared" ref="AI101:AI102" si="15">Y101/AD101</f>
        <v>0.83272325114098356</v>
      </c>
      <c r="AJ101" s="329"/>
      <c r="AK101" s="329"/>
      <c r="AL101" s="329"/>
      <c r="AM101" s="329"/>
      <c r="AN101" s="330">
        <v>54205885228</v>
      </c>
      <c r="AO101" s="330"/>
      <c r="AP101" s="330"/>
      <c r="AQ101" s="330"/>
      <c r="AR101" s="330"/>
      <c r="AS101" s="330">
        <v>66288549248</v>
      </c>
      <c r="AT101" s="330"/>
      <c r="AU101" s="330"/>
      <c r="AV101" s="330"/>
      <c r="AW101" s="330"/>
      <c r="AX101" s="329">
        <f t="shared" ref="AX101:AX102" si="16">AN101/AS101</f>
        <v>0.81772622636835657</v>
      </c>
      <c r="AY101" s="329"/>
      <c r="AZ101" s="329"/>
      <c r="BA101" s="329"/>
      <c r="BB101" s="329"/>
    </row>
    <row r="102" spans="1:54" ht="19.5" customHeight="1">
      <c r="D102" s="333" t="s">
        <v>215</v>
      </c>
      <c r="E102" s="333"/>
      <c r="F102" s="333"/>
      <c r="G102" s="333"/>
      <c r="H102" s="333"/>
      <c r="I102" s="333"/>
      <c r="J102" s="330"/>
      <c r="K102" s="330"/>
      <c r="L102" s="330"/>
      <c r="M102" s="330"/>
      <c r="N102" s="330"/>
      <c r="O102" s="330"/>
      <c r="P102" s="330"/>
      <c r="Q102" s="330"/>
      <c r="R102" s="330"/>
      <c r="S102" s="330"/>
      <c r="T102" s="329"/>
      <c r="U102" s="329"/>
      <c r="V102" s="329"/>
      <c r="W102" s="329"/>
      <c r="X102" s="329"/>
      <c r="Y102" s="330">
        <v>54174000000</v>
      </c>
      <c r="Z102" s="330"/>
      <c r="AA102" s="330"/>
      <c r="AB102" s="330"/>
      <c r="AC102" s="330"/>
      <c r="AD102" s="330">
        <v>65213000000</v>
      </c>
      <c r="AE102" s="330"/>
      <c r="AF102" s="330"/>
      <c r="AG102" s="330"/>
      <c r="AH102" s="330"/>
      <c r="AI102" s="329">
        <f t="shared" si="15"/>
        <v>0.83072393541165102</v>
      </c>
      <c r="AJ102" s="329"/>
      <c r="AK102" s="329"/>
      <c r="AL102" s="329"/>
      <c r="AM102" s="329"/>
      <c r="AN102" s="330">
        <v>54904775338</v>
      </c>
      <c r="AO102" s="330"/>
      <c r="AP102" s="330"/>
      <c r="AQ102" s="330"/>
      <c r="AR102" s="330"/>
      <c r="AS102" s="330">
        <v>67543872939</v>
      </c>
      <c r="AT102" s="330"/>
      <c r="AU102" s="330"/>
      <c r="AV102" s="330"/>
      <c r="AW102" s="330"/>
      <c r="AX102" s="329">
        <f t="shared" si="16"/>
        <v>0.8128757346737493</v>
      </c>
      <c r="AY102" s="329"/>
      <c r="AZ102" s="329"/>
      <c r="BA102" s="329"/>
      <c r="BB102" s="329"/>
    </row>
    <row r="103" spans="1:54" s="135" customFormat="1" ht="19.5" customHeight="1">
      <c r="A103" s="136"/>
      <c r="B103" s="136"/>
      <c r="C103" s="136"/>
      <c r="D103" s="136"/>
    </row>
    <row r="104" spans="1:54" ht="19.5" customHeight="1"/>
    <row r="105" spans="1:54" ht="19.5" customHeight="1"/>
    <row r="106" spans="1:54" ht="19.5" customHeight="1"/>
    <row r="107" spans="1:54" ht="19.5" customHeight="1"/>
    <row r="108" spans="1:54" ht="19.5" customHeight="1"/>
    <row r="109" spans="1:54" ht="19.5" customHeight="1"/>
    <row r="110" spans="1:54" ht="19.5" customHeight="1"/>
    <row r="111" spans="1:54" ht="19.5" customHeight="1"/>
    <row r="112" spans="1:54"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spans="1:54" s="135" customFormat="1" ht="19.5" customHeight="1">
      <c r="A129" s="135" t="s">
        <v>235</v>
      </c>
    </row>
    <row r="130" spans="1:54" s="135" customFormat="1" ht="19.5" customHeight="1">
      <c r="B130" s="139"/>
      <c r="C130" s="139"/>
      <c r="D130" s="139" t="s">
        <v>315</v>
      </c>
      <c r="E130" s="139"/>
      <c r="F130" s="139"/>
      <c r="G130" s="139"/>
      <c r="H130" s="139"/>
      <c r="I130" s="139"/>
    </row>
    <row r="131" spans="1:54" s="135" customFormat="1" ht="19.5" customHeight="1">
      <c r="A131" s="139"/>
      <c r="B131" s="139"/>
      <c r="C131" s="139"/>
      <c r="D131" s="139" t="s">
        <v>237</v>
      </c>
      <c r="E131" s="139"/>
      <c r="F131" s="139"/>
      <c r="G131" s="139"/>
      <c r="H131" s="139"/>
      <c r="I131" s="139"/>
    </row>
    <row r="132" spans="1:54" s="135" customFormat="1" ht="19.5" customHeight="1">
      <c r="A132" s="139"/>
      <c r="B132" s="139"/>
      <c r="C132" s="139"/>
      <c r="D132" s="139" t="s">
        <v>236</v>
      </c>
      <c r="E132" s="139"/>
      <c r="F132" s="139"/>
      <c r="G132" s="139"/>
      <c r="H132" s="139"/>
      <c r="I132" s="139"/>
    </row>
    <row r="133" spans="1:54" s="135" customFormat="1" ht="19.5" customHeight="1"/>
    <row r="134" spans="1:54" ht="19.5" customHeight="1"/>
    <row r="135" spans="1:54" ht="19.5" customHeight="1"/>
    <row r="136" spans="1:54" ht="19.5" customHeight="1"/>
    <row r="137" spans="1:54" s="135" customFormat="1" ht="19.5" customHeight="1">
      <c r="F137" s="135" t="s">
        <v>5</v>
      </c>
    </row>
    <row r="138" spans="1:54" s="135" customFormat="1" ht="19.5" customHeight="1">
      <c r="F138" s="135" t="s">
        <v>259</v>
      </c>
    </row>
    <row r="139" spans="1:54" s="135" customFormat="1" ht="19.5" customHeight="1"/>
    <row r="140" spans="1:54" ht="19.5" customHeight="1">
      <c r="G140" s="140"/>
      <c r="H140" s="140"/>
      <c r="AL140" s="335" t="s">
        <v>210</v>
      </c>
      <c r="AM140" s="335"/>
      <c r="AN140" s="335"/>
      <c r="AO140" s="335"/>
      <c r="AP140" s="335"/>
      <c r="AQ140" s="335"/>
      <c r="AR140" s="335"/>
      <c r="AS140" s="335"/>
      <c r="AT140" s="335"/>
      <c r="AU140" s="335"/>
      <c r="AV140" s="335"/>
      <c r="AW140" s="335"/>
      <c r="AX140" s="335"/>
      <c r="AY140" s="335"/>
      <c r="AZ140" s="335"/>
      <c r="BA140" s="335"/>
      <c r="BB140" s="335"/>
    </row>
    <row r="141" spans="1:54" s="141" customFormat="1" ht="19.5" customHeight="1">
      <c r="C141" s="142"/>
      <c r="D141" s="331"/>
      <c r="E141" s="331"/>
      <c r="F141" s="331"/>
      <c r="G141" s="331"/>
      <c r="H141" s="331"/>
      <c r="I141" s="331"/>
      <c r="J141" s="331" t="str">
        <f>J$18</f>
        <v>平成26年度</v>
      </c>
      <c r="K141" s="331"/>
      <c r="L141" s="331"/>
      <c r="M141" s="331"/>
      <c r="N141" s="331"/>
      <c r="O141" s="331"/>
      <c r="P141" s="331"/>
      <c r="Q141" s="331"/>
      <c r="R141" s="331"/>
      <c r="S141" s="331"/>
      <c r="T141" s="331"/>
      <c r="U141" s="331"/>
      <c r="V141" s="331"/>
      <c r="W141" s="331"/>
      <c r="X141" s="331"/>
      <c r="Y141" s="331" t="str">
        <f t="shared" ref="Y141" si="17">Y$18</f>
        <v>平成27年度</v>
      </c>
      <c r="Z141" s="331"/>
      <c r="AA141" s="331"/>
      <c r="AB141" s="331"/>
      <c r="AC141" s="331"/>
      <c r="AD141" s="331"/>
      <c r="AE141" s="331"/>
      <c r="AF141" s="331"/>
      <c r="AG141" s="331"/>
      <c r="AH141" s="331"/>
      <c r="AI141" s="331"/>
      <c r="AJ141" s="331"/>
      <c r="AK141" s="331"/>
      <c r="AL141" s="331"/>
      <c r="AM141" s="331"/>
      <c r="AN141" s="331" t="str">
        <f t="shared" ref="AN141" si="18">AN$18</f>
        <v>平成28年度</v>
      </c>
      <c r="AO141" s="331"/>
      <c r="AP141" s="331"/>
      <c r="AQ141" s="331"/>
      <c r="AR141" s="331"/>
      <c r="AS141" s="331"/>
      <c r="AT141" s="331"/>
      <c r="AU141" s="331"/>
      <c r="AV141" s="331"/>
      <c r="AW141" s="331"/>
      <c r="AX141" s="331"/>
      <c r="AY141" s="331"/>
      <c r="AZ141" s="331"/>
      <c r="BA141" s="331"/>
      <c r="BB141" s="331"/>
    </row>
    <row r="142" spans="1:54" s="141" customFormat="1" ht="19.5" customHeight="1">
      <c r="C142" s="134"/>
      <c r="D142" s="331"/>
      <c r="E142" s="331"/>
      <c r="F142" s="331"/>
      <c r="G142" s="331"/>
      <c r="H142" s="331"/>
      <c r="I142" s="331"/>
      <c r="J142" s="331" t="s">
        <v>238</v>
      </c>
      <c r="K142" s="331"/>
      <c r="L142" s="331"/>
      <c r="M142" s="331"/>
      <c r="N142" s="331"/>
      <c r="O142" s="331" t="s">
        <v>239</v>
      </c>
      <c r="P142" s="331"/>
      <c r="Q142" s="331"/>
      <c r="R142" s="331"/>
      <c r="S142" s="331"/>
      <c r="T142" s="331" t="s">
        <v>1</v>
      </c>
      <c r="U142" s="331"/>
      <c r="V142" s="331"/>
      <c r="W142" s="331"/>
      <c r="X142" s="331"/>
      <c r="Y142" s="331" t="s">
        <v>238</v>
      </c>
      <c r="Z142" s="331"/>
      <c r="AA142" s="331"/>
      <c r="AB142" s="331"/>
      <c r="AC142" s="331"/>
      <c r="AD142" s="331" t="s">
        <v>239</v>
      </c>
      <c r="AE142" s="331"/>
      <c r="AF142" s="331"/>
      <c r="AG142" s="331"/>
      <c r="AH142" s="331"/>
      <c r="AI142" s="331" t="s">
        <v>1</v>
      </c>
      <c r="AJ142" s="331"/>
      <c r="AK142" s="331"/>
      <c r="AL142" s="331"/>
      <c r="AM142" s="331"/>
      <c r="AN142" s="331" t="s">
        <v>238</v>
      </c>
      <c r="AO142" s="331"/>
      <c r="AP142" s="331"/>
      <c r="AQ142" s="331"/>
      <c r="AR142" s="331"/>
      <c r="AS142" s="331" t="s">
        <v>239</v>
      </c>
      <c r="AT142" s="331"/>
      <c r="AU142" s="331"/>
      <c r="AV142" s="331"/>
      <c r="AW142" s="331"/>
      <c r="AX142" s="331" t="s">
        <v>1</v>
      </c>
      <c r="AY142" s="331"/>
      <c r="AZ142" s="331"/>
      <c r="BA142" s="331"/>
      <c r="BB142" s="331"/>
    </row>
    <row r="143" spans="1:54" s="141" customFormat="1" ht="19.5" customHeight="1">
      <c r="B143" s="142"/>
      <c r="C143" s="150"/>
      <c r="D143" s="332" t="s">
        <v>0</v>
      </c>
      <c r="E143" s="332"/>
      <c r="F143" s="332"/>
      <c r="G143" s="332"/>
      <c r="H143" s="332"/>
      <c r="I143" s="332"/>
      <c r="J143" s="330">
        <v>2009000000</v>
      </c>
      <c r="K143" s="330"/>
      <c r="L143" s="330"/>
      <c r="M143" s="330"/>
      <c r="N143" s="330"/>
      <c r="O143" s="330">
        <v>34239000000</v>
      </c>
      <c r="P143" s="330"/>
      <c r="Q143" s="330"/>
      <c r="R143" s="330"/>
      <c r="S143" s="330"/>
      <c r="T143" s="329">
        <f>J143/O143</f>
        <v>5.8675779082333013E-2</v>
      </c>
      <c r="U143" s="329"/>
      <c r="V143" s="329"/>
      <c r="W143" s="329"/>
      <c r="X143" s="329"/>
      <c r="Y143" s="330">
        <v>2393000000</v>
      </c>
      <c r="Z143" s="330"/>
      <c r="AA143" s="330"/>
      <c r="AB143" s="330"/>
      <c r="AC143" s="330"/>
      <c r="AD143" s="330">
        <v>35035000000</v>
      </c>
      <c r="AE143" s="330"/>
      <c r="AF143" s="330"/>
      <c r="AG143" s="330"/>
      <c r="AH143" s="330"/>
      <c r="AI143" s="329">
        <f>Y143/AD143</f>
        <v>6.830312544598259E-2</v>
      </c>
      <c r="AJ143" s="329"/>
      <c r="AK143" s="329"/>
      <c r="AL143" s="329"/>
      <c r="AM143" s="329"/>
      <c r="AN143" s="330">
        <v>4190363256</v>
      </c>
      <c r="AO143" s="330"/>
      <c r="AP143" s="330"/>
      <c r="AQ143" s="330"/>
      <c r="AR143" s="330"/>
      <c r="AS143" s="330">
        <v>39220074841</v>
      </c>
      <c r="AT143" s="330"/>
      <c r="AU143" s="330"/>
      <c r="AV143" s="330"/>
      <c r="AW143" s="330"/>
      <c r="AX143" s="329">
        <f>AN143/AS143</f>
        <v>0.10684230647156913</v>
      </c>
      <c r="AY143" s="329"/>
      <c r="AZ143" s="329"/>
      <c r="BA143" s="329"/>
      <c r="BB143" s="329"/>
    </row>
    <row r="144" spans="1:54" s="141" customFormat="1" ht="19.5" customHeight="1">
      <c r="B144" s="142"/>
      <c r="C144" s="150"/>
      <c r="D144" s="332" t="s">
        <v>214</v>
      </c>
      <c r="E144" s="332"/>
      <c r="F144" s="332"/>
      <c r="G144" s="332"/>
      <c r="H144" s="332"/>
      <c r="I144" s="332"/>
      <c r="J144" s="330">
        <v>8572000000</v>
      </c>
      <c r="K144" s="330"/>
      <c r="L144" s="330"/>
      <c r="M144" s="330"/>
      <c r="N144" s="330"/>
      <c r="O144" s="330">
        <v>53152000000</v>
      </c>
      <c r="P144" s="330"/>
      <c r="Q144" s="330"/>
      <c r="R144" s="330"/>
      <c r="S144" s="330"/>
      <c r="T144" s="329">
        <f t="shared" ref="T144" si="19">J144/O144</f>
        <v>0.16127332931968694</v>
      </c>
      <c r="U144" s="329"/>
      <c r="V144" s="329"/>
      <c r="W144" s="329"/>
      <c r="X144" s="329"/>
      <c r="Y144" s="330">
        <v>8935000000</v>
      </c>
      <c r="Z144" s="330"/>
      <c r="AA144" s="330"/>
      <c r="AB144" s="330"/>
      <c r="AC144" s="330"/>
      <c r="AD144" s="330">
        <v>54144000000</v>
      </c>
      <c r="AE144" s="330"/>
      <c r="AF144" s="330"/>
      <c r="AG144" s="330"/>
      <c r="AH144" s="330"/>
      <c r="AI144" s="329">
        <f t="shared" ref="AI144:AI145" si="20">Y144/AD144</f>
        <v>0.16502290189125296</v>
      </c>
      <c r="AJ144" s="329"/>
      <c r="AK144" s="329"/>
      <c r="AL144" s="329"/>
      <c r="AM144" s="329"/>
      <c r="AN144" s="330">
        <v>10427488232</v>
      </c>
      <c r="AO144" s="330"/>
      <c r="AP144" s="330"/>
      <c r="AQ144" s="330"/>
      <c r="AR144" s="330"/>
      <c r="AS144" s="330">
        <v>58303799341</v>
      </c>
      <c r="AT144" s="330"/>
      <c r="AU144" s="330"/>
      <c r="AV144" s="330"/>
      <c r="AW144" s="330"/>
      <c r="AX144" s="329">
        <f t="shared" ref="AX144:AX145" si="21">AN144/AS144</f>
        <v>0.17884749107023035</v>
      </c>
      <c r="AY144" s="329"/>
      <c r="AZ144" s="329"/>
      <c r="BA144" s="329"/>
      <c r="BB144" s="329"/>
    </row>
    <row r="145" spans="4:54" ht="19.5" customHeight="1">
      <c r="D145" s="333" t="s">
        <v>215</v>
      </c>
      <c r="E145" s="333"/>
      <c r="F145" s="333"/>
      <c r="G145" s="333"/>
      <c r="H145" s="333"/>
      <c r="I145" s="333"/>
      <c r="J145" s="330"/>
      <c r="K145" s="330"/>
      <c r="L145" s="330"/>
      <c r="M145" s="330"/>
      <c r="N145" s="330"/>
      <c r="O145" s="330"/>
      <c r="P145" s="330"/>
      <c r="Q145" s="330"/>
      <c r="R145" s="330"/>
      <c r="S145" s="330"/>
      <c r="T145" s="329"/>
      <c r="U145" s="329"/>
      <c r="V145" s="329"/>
      <c r="W145" s="329"/>
      <c r="X145" s="329"/>
      <c r="Y145" s="330">
        <v>9053000000</v>
      </c>
      <c r="Z145" s="330"/>
      <c r="AA145" s="330"/>
      <c r="AB145" s="330"/>
      <c r="AC145" s="330"/>
      <c r="AD145" s="330">
        <v>54504000000</v>
      </c>
      <c r="AE145" s="330"/>
      <c r="AF145" s="330"/>
      <c r="AG145" s="330"/>
      <c r="AH145" s="330"/>
      <c r="AI145" s="329">
        <f t="shared" si="20"/>
        <v>0.16609790107148098</v>
      </c>
      <c r="AJ145" s="329"/>
      <c r="AK145" s="329"/>
      <c r="AL145" s="329"/>
      <c r="AM145" s="329"/>
      <c r="AN145" s="330">
        <v>10542035760</v>
      </c>
      <c r="AO145" s="330"/>
      <c r="AP145" s="330"/>
      <c r="AQ145" s="330"/>
      <c r="AR145" s="330"/>
      <c r="AS145" s="330">
        <v>58691834767</v>
      </c>
      <c r="AT145" s="330"/>
      <c r="AU145" s="330"/>
      <c r="AV145" s="330"/>
      <c r="AW145" s="330"/>
      <c r="AX145" s="329">
        <f t="shared" si="21"/>
        <v>0.17961673547693133</v>
      </c>
      <c r="AY145" s="329"/>
      <c r="AZ145" s="329"/>
      <c r="BA145" s="329"/>
      <c r="BB145" s="329"/>
    </row>
    <row r="146" spans="4:54" ht="19.5" customHeight="1"/>
    <row r="147" spans="4:54" ht="19.5" customHeight="1"/>
    <row r="148" spans="4:54" ht="19.5" customHeight="1"/>
    <row r="149" spans="4:54" ht="19.5" customHeight="1"/>
    <row r="150" spans="4:54" ht="19.5" customHeight="1"/>
    <row r="151" spans="4:54" ht="19.5" customHeight="1"/>
    <row r="152" spans="4:54" ht="19.5" customHeight="1"/>
    <row r="153" spans="4:54" ht="19.5" customHeight="1"/>
    <row r="154" spans="4:54" ht="19.5" customHeight="1"/>
    <row r="155" spans="4:54" ht="19.5" customHeight="1"/>
    <row r="156" spans="4:54" ht="19.5" customHeight="1"/>
    <row r="157" spans="4:54" ht="19.5" customHeight="1"/>
    <row r="158" spans="4:54" ht="19.5" customHeight="1"/>
    <row r="159" spans="4:54" ht="19.5" customHeight="1"/>
    <row r="160" spans="4:54" ht="19.5" customHeight="1"/>
    <row r="161" spans="1:9" ht="19.5" customHeight="1"/>
    <row r="162" spans="1:9" ht="19.5" customHeight="1"/>
    <row r="163" spans="1:9" ht="19.5" customHeight="1"/>
    <row r="164" spans="1:9" ht="19.5" customHeight="1"/>
    <row r="165" spans="1:9" ht="19.5" customHeight="1"/>
    <row r="166" spans="1:9" ht="19.5" customHeight="1"/>
    <row r="167" spans="1:9" ht="19.5" customHeight="1"/>
    <row r="168" spans="1:9" ht="19.5" customHeight="1"/>
    <row r="169" spans="1:9" ht="19.5" customHeight="1"/>
    <row r="170" spans="1:9" ht="19.5" customHeight="1">
      <c r="A170" s="149" t="s">
        <v>240</v>
      </c>
    </row>
    <row r="171" spans="1:9" s="135" customFormat="1" ht="19.5" customHeight="1">
      <c r="A171" s="135" t="s">
        <v>241</v>
      </c>
    </row>
    <row r="172" spans="1:9" s="135" customFormat="1" ht="19.5" customHeight="1">
      <c r="B172" s="139"/>
      <c r="C172" s="139"/>
      <c r="D172" s="139" t="s">
        <v>242</v>
      </c>
      <c r="E172" s="139"/>
      <c r="F172" s="139"/>
      <c r="G172" s="139"/>
      <c r="H172" s="139"/>
      <c r="I172" s="139"/>
    </row>
    <row r="173" spans="1:9" s="135" customFormat="1" ht="19.5" customHeight="1">
      <c r="A173" s="139"/>
      <c r="B173" s="139"/>
      <c r="C173" s="139"/>
      <c r="D173" s="139" t="s">
        <v>243</v>
      </c>
      <c r="E173" s="139"/>
      <c r="F173" s="139"/>
      <c r="G173" s="139"/>
      <c r="H173" s="139"/>
      <c r="I173" s="139"/>
    </row>
    <row r="174" spans="1:9" s="135" customFormat="1" ht="19.5" customHeight="1">
      <c r="A174" s="139"/>
      <c r="B174" s="139"/>
      <c r="C174" s="139"/>
      <c r="D174" s="139" t="s">
        <v>244</v>
      </c>
      <c r="E174" s="139"/>
      <c r="F174" s="139"/>
      <c r="G174" s="139"/>
      <c r="H174" s="139"/>
      <c r="I174" s="139"/>
    </row>
    <row r="175" spans="1:9" s="135" customFormat="1" ht="19.5" customHeight="1">
      <c r="A175" s="139"/>
      <c r="B175" s="139"/>
      <c r="C175" s="139"/>
      <c r="D175" s="139"/>
      <c r="E175" s="139"/>
      <c r="F175" s="139"/>
      <c r="G175" s="139"/>
      <c r="H175" s="139"/>
      <c r="I175" s="139"/>
    </row>
    <row r="176" spans="1:9" s="135" customFormat="1" ht="19.5" customHeight="1"/>
    <row r="177" spans="1:54" s="135" customFormat="1" ht="19.5" customHeight="1"/>
    <row r="178" spans="1:54" s="135" customFormat="1" ht="19.5" customHeight="1"/>
    <row r="179" spans="1:54" s="135" customFormat="1" ht="19.5" customHeight="1">
      <c r="F179" s="136" t="s">
        <v>246</v>
      </c>
    </row>
    <row r="180" spans="1:54" s="135" customFormat="1" ht="19.5" customHeight="1">
      <c r="A180" s="136"/>
      <c r="C180" s="136"/>
      <c r="D180" s="136"/>
      <c r="E180" s="136"/>
      <c r="F180" s="136" t="s">
        <v>245</v>
      </c>
      <c r="G180" s="136"/>
      <c r="H180" s="136"/>
      <c r="I180" s="136"/>
      <c r="J180" s="136"/>
    </row>
    <row r="181" spans="1:54" s="135" customFormat="1" ht="19.5" customHeight="1">
      <c r="A181" s="136"/>
      <c r="C181" s="136"/>
      <c r="D181" s="136"/>
      <c r="E181" s="136"/>
      <c r="F181" s="136"/>
      <c r="G181" s="136"/>
      <c r="H181" s="136"/>
      <c r="I181" s="136"/>
    </row>
    <row r="182" spans="1:54" ht="19.5" customHeight="1">
      <c r="G182" s="140"/>
      <c r="H182" s="140"/>
      <c r="AL182" s="335" t="s">
        <v>210</v>
      </c>
      <c r="AM182" s="335"/>
      <c r="AN182" s="335"/>
      <c r="AO182" s="335"/>
      <c r="AP182" s="335"/>
      <c r="AQ182" s="335"/>
      <c r="AR182" s="335"/>
      <c r="AS182" s="335"/>
      <c r="AT182" s="335"/>
      <c r="AU182" s="335"/>
      <c r="AV182" s="335"/>
      <c r="AW182" s="335"/>
      <c r="AX182" s="335"/>
      <c r="AY182" s="335"/>
      <c r="AZ182" s="335"/>
      <c r="BA182" s="335"/>
      <c r="BB182" s="335"/>
    </row>
    <row r="183" spans="1:54" s="141" customFormat="1" ht="19.5" customHeight="1">
      <c r="C183" s="142"/>
      <c r="D183" s="331"/>
      <c r="E183" s="331"/>
      <c r="F183" s="331"/>
      <c r="G183" s="331"/>
      <c r="H183" s="331"/>
      <c r="I183" s="331"/>
      <c r="J183" s="331" t="str">
        <f>J$18</f>
        <v>平成26年度</v>
      </c>
      <c r="K183" s="331"/>
      <c r="L183" s="331"/>
      <c r="M183" s="331"/>
      <c r="N183" s="331"/>
      <c r="O183" s="331"/>
      <c r="P183" s="331"/>
      <c r="Q183" s="331"/>
      <c r="R183" s="331"/>
      <c r="S183" s="331"/>
      <c r="T183" s="331"/>
      <c r="U183" s="331"/>
      <c r="V183" s="331"/>
      <c r="W183" s="331"/>
      <c r="X183" s="331"/>
      <c r="Y183" s="331" t="str">
        <f t="shared" ref="Y183" si="22">Y$18</f>
        <v>平成27年度</v>
      </c>
      <c r="Z183" s="331"/>
      <c r="AA183" s="331"/>
      <c r="AB183" s="331"/>
      <c r="AC183" s="331"/>
      <c r="AD183" s="331"/>
      <c r="AE183" s="331"/>
      <c r="AF183" s="331"/>
      <c r="AG183" s="331"/>
      <c r="AH183" s="331"/>
      <c r="AI183" s="331"/>
      <c r="AJ183" s="331"/>
      <c r="AK183" s="331"/>
      <c r="AL183" s="331"/>
      <c r="AM183" s="331"/>
      <c r="AN183" s="331" t="str">
        <f t="shared" ref="AN183" si="23">AN$18</f>
        <v>平成28年度</v>
      </c>
      <c r="AO183" s="331"/>
      <c r="AP183" s="331"/>
      <c r="AQ183" s="331"/>
      <c r="AR183" s="331"/>
      <c r="AS183" s="331"/>
      <c r="AT183" s="331"/>
      <c r="AU183" s="331"/>
      <c r="AV183" s="331"/>
      <c r="AW183" s="331"/>
      <c r="AX183" s="331"/>
      <c r="AY183" s="331"/>
      <c r="AZ183" s="331"/>
      <c r="BA183" s="331"/>
      <c r="BB183" s="331"/>
    </row>
    <row r="184" spans="1:54" s="141" customFormat="1" ht="19.5" customHeight="1">
      <c r="C184" s="134"/>
      <c r="D184" s="331"/>
      <c r="E184" s="331"/>
      <c r="F184" s="331"/>
      <c r="G184" s="331"/>
      <c r="H184" s="331"/>
      <c r="I184" s="331"/>
      <c r="J184" s="331" t="s">
        <v>238</v>
      </c>
      <c r="K184" s="331"/>
      <c r="L184" s="331"/>
      <c r="M184" s="331"/>
      <c r="N184" s="331"/>
      <c r="O184" s="331" t="s">
        <v>247</v>
      </c>
      <c r="P184" s="331"/>
      <c r="Q184" s="331"/>
      <c r="R184" s="331"/>
      <c r="S184" s="331"/>
      <c r="T184" s="331" t="s">
        <v>1</v>
      </c>
      <c r="U184" s="331"/>
      <c r="V184" s="331"/>
      <c r="W184" s="331"/>
      <c r="X184" s="331"/>
      <c r="Y184" s="331" t="s">
        <v>238</v>
      </c>
      <c r="Z184" s="331"/>
      <c r="AA184" s="331"/>
      <c r="AB184" s="331"/>
      <c r="AC184" s="331"/>
      <c r="AD184" s="331" t="s">
        <v>247</v>
      </c>
      <c r="AE184" s="331"/>
      <c r="AF184" s="331"/>
      <c r="AG184" s="331"/>
      <c r="AH184" s="331"/>
      <c r="AI184" s="331" t="s">
        <v>1</v>
      </c>
      <c r="AJ184" s="331"/>
      <c r="AK184" s="331"/>
      <c r="AL184" s="331"/>
      <c r="AM184" s="331"/>
      <c r="AN184" s="331" t="s">
        <v>238</v>
      </c>
      <c r="AO184" s="331"/>
      <c r="AP184" s="331"/>
      <c r="AQ184" s="331"/>
      <c r="AR184" s="331"/>
      <c r="AS184" s="331" t="s">
        <v>247</v>
      </c>
      <c r="AT184" s="331"/>
      <c r="AU184" s="331"/>
      <c r="AV184" s="331"/>
      <c r="AW184" s="331"/>
      <c r="AX184" s="331" t="s">
        <v>1</v>
      </c>
      <c r="AY184" s="331"/>
      <c r="AZ184" s="331"/>
      <c r="BA184" s="331"/>
      <c r="BB184" s="331"/>
    </row>
    <row r="185" spans="1:54" s="141" customFormat="1" ht="19.5" customHeight="1">
      <c r="B185" s="142"/>
      <c r="C185" s="150"/>
      <c r="D185" s="332" t="s">
        <v>0</v>
      </c>
      <c r="E185" s="332"/>
      <c r="F185" s="332"/>
      <c r="G185" s="332"/>
      <c r="H185" s="332"/>
      <c r="I185" s="332"/>
      <c r="J185" s="330"/>
      <c r="K185" s="330"/>
      <c r="L185" s="330"/>
      <c r="M185" s="330"/>
      <c r="N185" s="330"/>
      <c r="O185" s="330"/>
      <c r="P185" s="330"/>
      <c r="Q185" s="330"/>
      <c r="R185" s="330"/>
      <c r="S185" s="330"/>
      <c r="T185" s="334"/>
      <c r="U185" s="334"/>
      <c r="V185" s="334"/>
      <c r="W185" s="334"/>
      <c r="X185" s="334"/>
      <c r="Y185" s="330">
        <v>2392997222</v>
      </c>
      <c r="Z185" s="330"/>
      <c r="AA185" s="330"/>
      <c r="AB185" s="330"/>
      <c r="AC185" s="330"/>
      <c r="AD185" s="330">
        <v>1392000000</v>
      </c>
      <c r="AE185" s="330"/>
      <c r="AF185" s="330"/>
      <c r="AG185" s="330"/>
      <c r="AH185" s="330"/>
      <c r="AI185" s="334">
        <f t="shared" ref="AI185" si="24">Y185/AD185</f>
        <v>1.7191071997126437</v>
      </c>
      <c r="AJ185" s="334"/>
      <c r="AK185" s="334"/>
      <c r="AL185" s="334"/>
      <c r="AM185" s="334"/>
      <c r="AN185" s="330">
        <v>4190363256</v>
      </c>
      <c r="AO185" s="330"/>
      <c r="AP185" s="330"/>
      <c r="AQ185" s="330"/>
      <c r="AR185" s="330"/>
      <c r="AS185" s="330">
        <v>1234826260</v>
      </c>
      <c r="AT185" s="330"/>
      <c r="AU185" s="330"/>
      <c r="AV185" s="330"/>
      <c r="AW185" s="330"/>
      <c r="AX185" s="334">
        <f>AN185/AS185</f>
        <v>3.3934840809102975</v>
      </c>
      <c r="AY185" s="334"/>
      <c r="AZ185" s="334"/>
      <c r="BA185" s="334"/>
      <c r="BB185" s="334"/>
    </row>
    <row r="186" spans="1:54" s="141" customFormat="1" ht="19.5" customHeight="1">
      <c r="B186" s="142"/>
      <c r="C186" s="150"/>
      <c r="D186" s="332" t="s">
        <v>214</v>
      </c>
      <c r="E186" s="332"/>
      <c r="F186" s="332"/>
      <c r="G186" s="332"/>
      <c r="H186" s="332"/>
      <c r="I186" s="332"/>
      <c r="J186" s="330"/>
      <c r="K186" s="330"/>
      <c r="L186" s="330"/>
      <c r="M186" s="330"/>
      <c r="N186" s="330"/>
      <c r="O186" s="330"/>
      <c r="P186" s="330"/>
      <c r="Q186" s="330"/>
      <c r="R186" s="330"/>
      <c r="S186" s="330"/>
      <c r="T186" s="334"/>
      <c r="U186" s="334"/>
      <c r="V186" s="334"/>
      <c r="W186" s="334"/>
      <c r="X186" s="334"/>
      <c r="Y186" s="330">
        <v>8935147840</v>
      </c>
      <c r="Z186" s="330"/>
      <c r="AA186" s="330"/>
      <c r="AB186" s="330"/>
      <c r="AC186" s="330"/>
      <c r="AD186" s="330">
        <v>1993000000</v>
      </c>
      <c r="AE186" s="330"/>
      <c r="AF186" s="330"/>
      <c r="AG186" s="330"/>
      <c r="AH186" s="330"/>
      <c r="AI186" s="334">
        <f t="shared" ref="AI186" si="25">Y186/AD186</f>
        <v>4.4832653487205221</v>
      </c>
      <c r="AJ186" s="334"/>
      <c r="AK186" s="334"/>
      <c r="AL186" s="334"/>
      <c r="AM186" s="334"/>
      <c r="AN186" s="330">
        <v>10427488232</v>
      </c>
      <c r="AO186" s="330"/>
      <c r="AP186" s="330"/>
      <c r="AQ186" s="330"/>
      <c r="AR186" s="330"/>
      <c r="AS186" s="330">
        <v>2097936237</v>
      </c>
      <c r="AT186" s="330"/>
      <c r="AU186" s="330"/>
      <c r="AV186" s="330"/>
      <c r="AW186" s="330"/>
      <c r="AX186" s="334">
        <f t="shared" ref="AX186:AX187" si="26">AN186/AS186</f>
        <v>4.970355174812684</v>
      </c>
      <c r="AY186" s="334"/>
      <c r="AZ186" s="334"/>
      <c r="BA186" s="334"/>
      <c r="BB186" s="334"/>
    </row>
    <row r="187" spans="1:54" ht="19.5" customHeight="1">
      <c r="D187" s="333" t="s">
        <v>215</v>
      </c>
      <c r="E187" s="333"/>
      <c r="F187" s="333"/>
      <c r="G187" s="333"/>
      <c r="H187" s="333"/>
      <c r="I187" s="333"/>
      <c r="J187" s="330"/>
      <c r="K187" s="330"/>
      <c r="L187" s="330"/>
      <c r="M187" s="330"/>
      <c r="N187" s="330"/>
      <c r="O187" s="330"/>
      <c r="P187" s="330"/>
      <c r="Q187" s="330"/>
      <c r="R187" s="330"/>
      <c r="S187" s="330"/>
      <c r="T187" s="334"/>
      <c r="U187" s="334"/>
      <c r="V187" s="334"/>
      <c r="W187" s="334"/>
      <c r="X187" s="334"/>
      <c r="Y187" s="330">
        <v>9053462932</v>
      </c>
      <c r="Z187" s="330"/>
      <c r="AA187" s="330"/>
      <c r="AB187" s="330"/>
      <c r="AC187" s="330"/>
      <c r="AD187" s="330">
        <v>2031000000</v>
      </c>
      <c r="AE187" s="330"/>
      <c r="AF187" s="330"/>
      <c r="AG187" s="330"/>
      <c r="AH187" s="330"/>
      <c r="AI187" s="334">
        <f t="shared" ref="AI187" si="27">Y187/AD187</f>
        <v>4.4576380758247165</v>
      </c>
      <c r="AJ187" s="334"/>
      <c r="AK187" s="334"/>
      <c r="AL187" s="334"/>
      <c r="AM187" s="334"/>
      <c r="AN187" s="330">
        <v>10542035760</v>
      </c>
      <c r="AO187" s="330"/>
      <c r="AP187" s="330"/>
      <c r="AQ187" s="330"/>
      <c r="AR187" s="330"/>
      <c r="AS187" s="330">
        <v>2110346153</v>
      </c>
      <c r="AT187" s="330"/>
      <c r="AU187" s="330"/>
      <c r="AV187" s="330"/>
      <c r="AW187" s="330"/>
      <c r="AX187" s="334">
        <f t="shared" si="26"/>
        <v>4.9954059645683158</v>
      </c>
      <c r="AY187" s="334"/>
      <c r="AZ187" s="334"/>
      <c r="BA187" s="334"/>
      <c r="BB187" s="334"/>
    </row>
    <row r="188" spans="1:54" ht="19.5" customHeight="1"/>
    <row r="189" spans="1:54" ht="19.5" customHeight="1">
      <c r="B189" s="142"/>
      <c r="C189" s="143"/>
      <c r="D189" s="143"/>
      <c r="E189" s="143"/>
      <c r="F189" s="143"/>
      <c r="G189" s="143"/>
      <c r="H189" s="143"/>
    </row>
    <row r="190" spans="1:54" ht="19.5" customHeight="1">
      <c r="B190" s="142"/>
      <c r="C190" s="143"/>
      <c r="D190" s="143"/>
      <c r="E190" s="143"/>
      <c r="F190" s="143"/>
      <c r="G190" s="143"/>
      <c r="H190" s="143"/>
    </row>
    <row r="191" spans="1:54" ht="19.5" customHeight="1">
      <c r="B191" s="142"/>
      <c r="C191" s="143"/>
      <c r="D191" s="143"/>
      <c r="E191" s="143"/>
      <c r="F191" s="143"/>
      <c r="G191" s="143"/>
      <c r="H191" s="143"/>
    </row>
    <row r="192" spans="1:54" ht="19.5" customHeight="1">
      <c r="B192" s="142"/>
      <c r="C192" s="143"/>
      <c r="D192" s="143"/>
      <c r="E192" s="143"/>
      <c r="F192" s="143"/>
      <c r="G192" s="143"/>
      <c r="H192" s="143"/>
    </row>
    <row r="193" spans="2:8" ht="19.5" customHeight="1">
      <c r="B193" s="142"/>
      <c r="C193" s="143"/>
      <c r="D193" s="143"/>
      <c r="E193" s="143"/>
      <c r="F193" s="143"/>
      <c r="G193" s="143"/>
      <c r="H193" s="143"/>
    </row>
    <row r="194" spans="2:8" ht="19.5" customHeight="1">
      <c r="B194" s="142"/>
      <c r="C194" s="143"/>
      <c r="D194" s="143"/>
      <c r="E194" s="143"/>
      <c r="F194" s="143"/>
      <c r="G194" s="143"/>
      <c r="H194" s="143"/>
    </row>
    <row r="195" spans="2:8" ht="19.5" customHeight="1">
      <c r="B195" s="142"/>
      <c r="C195" s="143"/>
      <c r="D195" s="143"/>
      <c r="E195" s="143"/>
      <c r="F195" s="143"/>
      <c r="G195" s="143"/>
      <c r="H195" s="143"/>
    </row>
    <row r="196" spans="2:8" ht="19.5" customHeight="1">
      <c r="B196" s="142"/>
      <c r="C196" s="143"/>
      <c r="D196" s="143"/>
      <c r="E196" s="143"/>
      <c r="F196" s="143"/>
      <c r="G196" s="143"/>
      <c r="H196" s="143"/>
    </row>
    <row r="197" spans="2:8" ht="19.5" customHeight="1">
      <c r="B197" s="142"/>
      <c r="C197" s="143"/>
      <c r="D197" s="143"/>
      <c r="E197" s="143"/>
      <c r="F197" s="143"/>
      <c r="G197" s="143"/>
      <c r="H197" s="143"/>
    </row>
    <row r="198" spans="2:8" ht="19.5" customHeight="1">
      <c r="B198" s="142"/>
      <c r="C198" s="143"/>
      <c r="D198" s="143"/>
      <c r="E198" s="143"/>
      <c r="F198" s="143"/>
      <c r="G198" s="143"/>
      <c r="H198" s="143"/>
    </row>
    <row r="199" spans="2:8" ht="19.5" customHeight="1">
      <c r="B199" s="142"/>
      <c r="C199" s="143"/>
      <c r="D199" s="143"/>
      <c r="E199" s="143"/>
      <c r="F199" s="143"/>
      <c r="G199" s="143"/>
      <c r="H199" s="143"/>
    </row>
    <row r="200" spans="2:8" ht="19.5" customHeight="1">
      <c r="B200" s="142"/>
      <c r="C200" s="143"/>
      <c r="D200" s="143"/>
      <c r="E200" s="143"/>
      <c r="F200" s="143"/>
      <c r="G200" s="143"/>
      <c r="H200" s="143"/>
    </row>
    <row r="201" spans="2:8" ht="19.5" customHeight="1">
      <c r="B201" s="142"/>
      <c r="C201" s="143"/>
      <c r="D201" s="143"/>
      <c r="E201" s="143"/>
      <c r="F201" s="143"/>
      <c r="G201" s="143"/>
      <c r="H201" s="143"/>
    </row>
    <row r="202" spans="2:8" ht="19.5" customHeight="1">
      <c r="B202" s="142"/>
      <c r="C202" s="143"/>
      <c r="D202" s="143"/>
      <c r="E202" s="143"/>
      <c r="F202" s="143"/>
      <c r="G202" s="143"/>
      <c r="H202" s="143"/>
    </row>
    <row r="203" spans="2:8" ht="19.5" customHeight="1">
      <c r="B203" s="142"/>
      <c r="C203" s="143"/>
      <c r="D203" s="143"/>
      <c r="E203" s="143"/>
      <c r="F203" s="143"/>
      <c r="G203" s="143"/>
      <c r="H203" s="143"/>
    </row>
    <row r="204" spans="2:8" ht="19.5" customHeight="1"/>
    <row r="205" spans="2:8" ht="19.5" customHeight="1"/>
    <row r="206" spans="2:8" ht="19.5" customHeight="1"/>
    <row r="207" spans="2:8" ht="19.5" customHeight="1"/>
    <row r="208" spans="2:8" ht="19.5" customHeight="1"/>
    <row r="209" spans="1:54" ht="19.5" customHeight="1"/>
    <row r="210" spans="1:54" ht="19.5" customHeight="1"/>
    <row r="211" spans="1:54" ht="19.5" customHeight="1"/>
    <row r="212" spans="1:54" ht="19.5" customHeight="1">
      <c r="A212" s="149" t="s">
        <v>248</v>
      </c>
    </row>
    <row r="213" spans="1:54" s="135" customFormat="1" ht="19.5" customHeight="1">
      <c r="A213" s="135" t="s">
        <v>249</v>
      </c>
    </row>
    <row r="214" spans="1:54" s="135" customFormat="1" ht="19.5" customHeight="1">
      <c r="B214" s="139"/>
      <c r="C214" s="139"/>
      <c r="D214" s="139" t="s">
        <v>250</v>
      </c>
      <c r="E214" s="139"/>
      <c r="F214" s="139"/>
      <c r="G214" s="139"/>
      <c r="H214" s="139"/>
      <c r="I214" s="139"/>
      <c r="J214" s="151"/>
      <c r="K214" s="151"/>
    </row>
    <row r="215" spans="1:54" s="135" customFormat="1" ht="19.5" customHeight="1">
      <c r="A215" s="139"/>
      <c r="B215" s="139"/>
      <c r="C215" s="139"/>
      <c r="D215" s="139" t="s">
        <v>251</v>
      </c>
      <c r="E215" s="139"/>
      <c r="F215" s="139"/>
      <c r="G215" s="139"/>
      <c r="H215" s="139"/>
      <c r="I215" s="139"/>
      <c r="J215" s="151"/>
      <c r="K215" s="151"/>
    </row>
    <row r="216" spans="1:54" s="135" customFormat="1" ht="19.5" customHeight="1"/>
    <row r="217" spans="1:54" s="135" customFormat="1" ht="19.5" customHeight="1"/>
    <row r="218" spans="1:54" s="135" customFormat="1" ht="19.5" customHeight="1"/>
    <row r="219" spans="1:54" ht="19.5" customHeight="1"/>
    <row r="220" spans="1:54" ht="19.5" customHeight="1">
      <c r="F220" s="136" t="s">
        <v>3</v>
      </c>
    </row>
    <row r="221" spans="1:54" s="135" customFormat="1" ht="19.5" customHeight="1">
      <c r="F221" s="135" t="s">
        <v>2</v>
      </c>
    </row>
    <row r="222" spans="1:54" s="135" customFormat="1" ht="19.5" customHeight="1"/>
    <row r="223" spans="1:54" ht="19.5" customHeight="1">
      <c r="G223" s="140"/>
      <c r="H223" s="140"/>
      <c r="AL223" s="335" t="s">
        <v>210</v>
      </c>
      <c r="AM223" s="335"/>
      <c r="AN223" s="335"/>
      <c r="AO223" s="335"/>
      <c r="AP223" s="335"/>
      <c r="AQ223" s="335"/>
      <c r="AR223" s="335"/>
      <c r="AS223" s="335"/>
      <c r="AT223" s="335"/>
      <c r="AU223" s="335"/>
      <c r="AV223" s="335"/>
      <c r="AW223" s="335"/>
      <c r="AX223" s="335"/>
      <c r="AY223" s="335"/>
      <c r="AZ223" s="335"/>
      <c r="BA223" s="335"/>
      <c r="BB223" s="335"/>
    </row>
    <row r="224" spans="1:54" s="141" customFormat="1" ht="19.5" customHeight="1">
      <c r="C224" s="142"/>
      <c r="D224" s="331"/>
      <c r="E224" s="331"/>
      <c r="F224" s="331"/>
      <c r="G224" s="331"/>
      <c r="H224" s="331"/>
      <c r="I224" s="331"/>
      <c r="J224" s="331" t="str">
        <f>J$18</f>
        <v>平成26年度</v>
      </c>
      <c r="K224" s="331"/>
      <c r="L224" s="331"/>
      <c r="M224" s="331"/>
      <c r="N224" s="331"/>
      <c r="O224" s="331"/>
      <c r="P224" s="331"/>
      <c r="Q224" s="331"/>
      <c r="R224" s="331"/>
      <c r="S224" s="331"/>
      <c r="T224" s="331"/>
      <c r="U224" s="331"/>
      <c r="V224" s="331"/>
      <c r="W224" s="331"/>
      <c r="X224" s="331"/>
      <c r="Y224" s="331" t="str">
        <f t="shared" ref="Y224" si="28">Y$18</f>
        <v>平成27年度</v>
      </c>
      <c r="Z224" s="331"/>
      <c r="AA224" s="331"/>
      <c r="AB224" s="331"/>
      <c r="AC224" s="331"/>
      <c r="AD224" s="331"/>
      <c r="AE224" s="331"/>
      <c r="AF224" s="331"/>
      <c r="AG224" s="331"/>
      <c r="AH224" s="331"/>
      <c r="AI224" s="331"/>
      <c r="AJ224" s="331"/>
      <c r="AK224" s="331"/>
      <c r="AL224" s="331"/>
      <c r="AM224" s="331"/>
      <c r="AN224" s="331" t="str">
        <f t="shared" ref="AN224" si="29">AN$18</f>
        <v>平成28年度</v>
      </c>
      <c r="AO224" s="331"/>
      <c r="AP224" s="331"/>
      <c r="AQ224" s="331"/>
      <c r="AR224" s="331"/>
      <c r="AS224" s="331"/>
      <c r="AT224" s="331"/>
      <c r="AU224" s="331"/>
      <c r="AV224" s="331"/>
      <c r="AW224" s="331"/>
      <c r="AX224" s="331"/>
      <c r="AY224" s="331"/>
      <c r="AZ224" s="331"/>
      <c r="BA224" s="331"/>
      <c r="BB224" s="331"/>
    </row>
    <row r="225" spans="2:54" s="141" customFormat="1" ht="19.5" customHeight="1">
      <c r="C225" s="134"/>
      <c r="D225" s="331"/>
      <c r="E225" s="331"/>
      <c r="F225" s="331"/>
      <c r="G225" s="331"/>
      <c r="H225" s="331"/>
      <c r="I225" s="331"/>
      <c r="J225" s="331" t="s">
        <v>252</v>
      </c>
      <c r="K225" s="331"/>
      <c r="L225" s="331"/>
      <c r="M225" s="331"/>
      <c r="N225" s="331"/>
      <c r="O225" s="336" t="s">
        <v>265</v>
      </c>
      <c r="P225" s="337"/>
      <c r="Q225" s="337"/>
      <c r="R225" s="337"/>
      <c r="S225" s="338"/>
      <c r="T225" s="331" t="s">
        <v>1</v>
      </c>
      <c r="U225" s="331"/>
      <c r="V225" s="331"/>
      <c r="W225" s="331"/>
      <c r="X225" s="331"/>
      <c r="Y225" s="331" t="s">
        <v>252</v>
      </c>
      <c r="Z225" s="331"/>
      <c r="AA225" s="331"/>
      <c r="AB225" s="331"/>
      <c r="AC225" s="331"/>
      <c r="AD225" s="336" t="s">
        <v>265</v>
      </c>
      <c r="AE225" s="337"/>
      <c r="AF225" s="337"/>
      <c r="AG225" s="337"/>
      <c r="AH225" s="338"/>
      <c r="AI225" s="331" t="s">
        <v>1</v>
      </c>
      <c r="AJ225" s="331"/>
      <c r="AK225" s="331"/>
      <c r="AL225" s="331"/>
      <c r="AM225" s="331"/>
      <c r="AN225" s="331" t="s">
        <v>252</v>
      </c>
      <c r="AO225" s="331"/>
      <c r="AP225" s="331"/>
      <c r="AQ225" s="331"/>
      <c r="AR225" s="331"/>
      <c r="AS225" s="336" t="s">
        <v>265</v>
      </c>
      <c r="AT225" s="337"/>
      <c r="AU225" s="337"/>
      <c r="AV225" s="337"/>
      <c r="AW225" s="338"/>
      <c r="AX225" s="331" t="s">
        <v>1</v>
      </c>
      <c r="AY225" s="331"/>
      <c r="AZ225" s="331"/>
      <c r="BA225" s="331"/>
      <c r="BB225" s="331"/>
    </row>
    <row r="226" spans="2:54" s="141" customFormat="1" ht="19.5" customHeight="1">
      <c r="B226" s="142"/>
      <c r="C226" s="150"/>
      <c r="D226" s="332" t="s">
        <v>0</v>
      </c>
      <c r="E226" s="332"/>
      <c r="F226" s="332"/>
      <c r="G226" s="332"/>
      <c r="H226" s="332"/>
      <c r="I226" s="332"/>
      <c r="J226" s="330"/>
      <c r="K226" s="330"/>
      <c r="L226" s="330"/>
      <c r="M226" s="330"/>
      <c r="N226" s="330"/>
      <c r="O226" s="330"/>
      <c r="P226" s="330"/>
      <c r="Q226" s="330"/>
      <c r="R226" s="330"/>
      <c r="S226" s="330"/>
      <c r="T226" s="329"/>
      <c r="U226" s="329"/>
      <c r="V226" s="329"/>
      <c r="W226" s="329"/>
      <c r="X226" s="329"/>
      <c r="Y226" s="330">
        <v>164000000</v>
      </c>
      <c r="Z226" s="330"/>
      <c r="AA226" s="330"/>
      <c r="AB226" s="330"/>
      <c r="AC226" s="330"/>
      <c r="AD226" s="330">
        <v>8176000000</v>
      </c>
      <c r="AE226" s="330"/>
      <c r="AF226" s="330"/>
      <c r="AG226" s="330"/>
      <c r="AH226" s="330"/>
      <c r="AI226" s="329">
        <f t="shared" ref="AI226" si="30">Y226/AD226</f>
        <v>2.0058708414872797E-2</v>
      </c>
      <c r="AJ226" s="329"/>
      <c r="AK226" s="329"/>
      <c r="AL226" s="329"/>
      <c r="AM226" s="329"/>
      <c r="AN226" s="330">
        <v>165371745</v>
      </c>
      <c r="AO226" s="330"/>
      <c r="AP226" s="330"/>
      <c r="AQ226" s="330"/>
      <c r="AR226" s="330"/>
      <c r="AS226" s="330">
        <v>9356809801</v>
      </c>
      <c r="AT226" s="330"/>
      <c r="AU226" s="330"/>
      <c r="AV226" s="330"/>
      <c r="AW226" s="330"/>
      <c r="AX226" s="329">
        <f>AN226/AS226</f>
        <v>1.7673945342174858E-2</v>
      </c>
      <c r="AY226" s="329"/>
      <c r="AZ226" s="329"/>
      <c r="BA226" s="329"/>
      <c r="BB226" s="329"/>
    </row>
    <row r="227" spans="2:54" s="141" customFormat="1" ht="19.5" customHeight="1">
      <c r="B227" s="142"/>
      <c r="C227" s="150"/>
      <c r="D227" s="332" t="s">
        <v>214</v>
      </c>
      <c r="E227" s="332"/>
      <c r="F227" s="332"/>
      <c r="G227" s="332"/>
      <c r="H227" s="332"/>
      <c r="I227" s="332"/>
      <c r="J227" s="330"/>
      <c r="K227" s="330"/>
      <c r="L227" s="330"/>
      <c r="M227" s="330"/>
      <c r="N227" s="330"/>
      <c r="O227" s="330"/>
      <c r="P227" s="330"/>
      <c r="Q227" s="330"/>
      <c r="R227" s="330"/>
      <c r="S227" s="330"/>
      <c r="T227" s="329"/>
      <c r="U227" s="329"/>
      <c r="V227" s="329"/>
      <c r="W227" s="329"/>
      <c r="X227" s="329"/>
      <c r="Y227" s="330">
        <v>670000000</v>
      </c>
      <c r="Z227" s="330"/>
      <c r="AA227" s="330"/>
      <c r="AB227" s="330"/>
      <c r="AC227" s="330"/>
      <c r="AD227" s="330">
        <v>10885000000</v>
      </c>
      <c r="AE227" s="330"/>
      <c r="AF227" s="330"/>
      <c r="AG227" s="330"/>
      <c r="AH227" s="330"/>
      <c r="AI227" s="329">
        <f t="shared" ref="AI227:AI228" si="31">Y227/AD227</f>
        <v>6.1552595314653194E-2</v>
      </c>
      <c r="AJ227" s="329"/>
      <c r="AK227" s="329"/>
      <c r="AL227" s="329"/>
      <c r="AM227" s="329"/>
      <c r="AN227" s="330">
        <v>644134512</v>
      </c>
      <c r="AO227" s="330"/>
      <c r="AP227" s="330"/>
      <c r="AQ227" s="330"/>
      <c r="AR227" s="330"/>
      <c r="AS227" s="330">
        <v>11959192807</v>
      </c>
      <c r="AT227" s="330"/>
      <c r="AU227" s="330"/>
      <c r="AV227" s="330"/>
      <c r="AW227" s="330"/>
      <c r="AX227" s="329">
        <f t="shared" ref="AX227:AX228" si="32">AN227/AS227</f>
        <v>5.3861035806946164E-2</v>
      </c>
      <c r="AY227" s="329"/>
      <c r="AZ227" s="329"/>
      <c r="BA227" s="329"/>
      <c r="BB227" s="329"/>
    </row>
    <row r="228" spans="2:54" ht="19.5" customHeight="1">
      <c r="D228" s="333" t="s">
        <v>215</v>
      </c>
      <c r="E228" s="333"/>
      <c r="F228" s="333"/>
      <c r="G228" s="333"/>
      <c r="H228" s="333"/>
      <c r="I228" s="333"/>
      <c r="J228" s="330"/>
      <c r="K228" s="330"/>
      <c r="L228" s="330"/>
      <c r="M228" s="330"/>
      <c r="N228" s="330"/>
      <c r="O228" s="330"/>
      <c r="P228" s="330"/>
      <c r="Q228" s="330"/>
      <c r="R228" s="330"/>
      <c r="S228" s="330"/>
      <c r="T228" s="329"/>
      <c r="U228" s="329"/>
      <c r="V228" s="329"/>
      <c r="W228" s="329"/>
      <c r="X228" s="329"/>
      <c r="Y228" s="330">
        <v>683000000</v>
      </c>
      <c r="Z228" s="330"/>
      <c r="AA228" s="330"/>
      <c r="AB228" s="330"/>
      <c r="AC228" s="330"/>
      <c r="AD228" s="330">
        <v>12106000000</v>
      </c>
      <c r="AE228" s="330"/>
      <c r="AF228" s="330"/>
      <c r="AG228" s="330"/>
      <c r="AH228" s="330"/>
      <c r="AI228" s="329">
        <f t="shared" si="31"/>
        <v>5.6418304972740793E-2</v>
      </c>
      <c r="AJ228" s="329"/>
      <c r="AK228" s="329"/>
      <c r="AL228" s="329"/>
      <c r="AM228" s="329"/>
      <c r="AN228" s="330">
        <v>661096119</v>
      </c>
      <c r="AO228" s="330"/>
      <c r="AP228" s="330"/>
      <c r="AQ228" s="330"/>
      <c r="AR228" s="330"/>
      <c r="AS228" s="330">
        <v>13672856539</v>
      </c>
      <c r="AT228" s="330"/>
      <c r="AU228" s="330"/>
      <c r="AV228" s="330"/>
      <c r="AW228" s="330"/>
      <c r="AX228" s="329">
        <f t="shared" si="32"/>
        <v>4.8350987748193762E-2</v>
      </c>
      <c r="AY228" s="329"/>
      <c r="AZ228" s="329"/>
      <c r="BA228" s="329"/>
      <c r="BB228" s="329"/>
    </row>
    <row r="229" spans="2:54" s="135" customFormat="1" ht="19.5" customHeight="1"/>
    <row r="230" spans="2:54" ht="19.5" customHeight="1"/>
    <row r="231" spans="2:54" ht="19.5" customHeight="1"/>
    <row r="232" spans="2:54" ht="19.5" customHeight="1"/>
    <row r="233" spans="2:54" ht="19.5" customHeight="1"/>
    <row r="234" spans="2:54" ht="19.5" customHeight="1"/>
    <row r="235" spans="2:54" ht="19.5" customHeight="1"/>
    <row r="236" spans="2:54" ht="19.5" customHeight="1"/>
    <row r="237" spans="2:54" ht="19.5" customHeight="1"/>
    <row r="238" spans="2:54" ht="19.5" customHeight="1"/>
    <row r="239" spans="2:54" ht="19.5" customHeight="1"/>
    <row r="240" spans="2:54" ht="19.5" customHeight="1"/>
    <row r="241" spans="1:9" ht="19.5" customHeight="1"/>
    <row r="242" spans="1:9" ht="19.5" customHeight="1"/>
    <row r="243" spans="1:9" ht="19.5" customHeight="1"/>
    <row r="244" spans="1:9" ht="19.5" customHeight="1"/>
    <row r="245" spans="1:9" ht="19.5" customHeight="1"/>
    <row r="246" spans="1:9" ht="19.5" customHeight="1"/>
    <row r="247" spans="1:9" ht="19.5" customHeight="1"/>
    <row r="248" spans="1:9" ht="19.5" customHeight="1">
      <c r="A248" s="144"/>
      <c r="B248" s="144"/>
      <c r="C248" s="144"/>
      <c r="D248" s="144"/>
      <c r="E248" s="144"/>
      <c r="F248" s="144"/>
      <c r="G248" s="144"/>
      <c r="H248" s="144"/>
      <c r="I248" s="144"/>
    </row>
    <row r="249" spans="1:9" ht="16.5" customHeight="1">
      <c r="A249" s="144"/>
      <c r="B249" s="144"/>
      <c r="C249" s="144"/>
      <c r="D249" s="144"/>
      <c r="E249" s="144"/>
      <c r="F249" s="144"/>
      <c r="G249" s="144"/>
      <c r="H249" s="144"/>
      <c r="I249" s="144"/>
    </row>
    <row r="250" spans="1:9" ht="16.5" customHeight="1">
      <c r="A250" s="144"/>
      <c r="B250" s="144"/>
      <c r="C250" s="144"/>
      <c r="D250" s="144"/>
      <c r="E250" s="144"/>
      <c r="F250" s="144"/>
      <c r="G250" s="144"/>
      <c r="H250" s="144"/>
      <c r="I250" s="144"/>
    </row>
    <row r="251" spans="1:9" ht="16.5" customHeight="1">
      <c r="A251" s="144"/>
      <c r="B251" s="144"/>
      <c r="C251" s="144"/>
      <c r="D251" s="144"/>
      <c r="E251" s="144"/>
      <c r="F251" s="144"/>
      <c r="G251" s="144"/>
      <c r="H251" s="144"/>
      <c r="I251" s="144"/>
    </row>
    <row r="252" spans="1:9" ht="16.5" customHeight="1">
      <c r="A252" s="144"/>
      <c r="B252" s="144"/>
      <c r="C252" s="144"/>
      <c r="D252" s="144"/>
      <c r="E252" s="144"/>
      <c r="F252" s="144"/>
      <c r="G252" s="144"/>
      <c r="H252" s="144"/>
      <c r="I252" s="144"/>
    </row>
    <row r="253" spans="1:9" ht="16.5" customHeight="1">
      <c r="A253" s="144"/>
      <c r="B253" s="144"/>
      <c r="C253" s="144"/>
      <c r="D253" s="144"/>
      <c r="E253" s="144"/>
      <c r="F253" s="144"/>
      <c r="G253" s="144"/>
      <c r="H253" s="144"/>
      <c r="I253" s="144"/>
    </row>
    <row r="254" spans="1:9" ht="16.5" customHeight="1"/>
    <row r="255" spans="1:9" ht="16.5" customHeight="1"/>
    <row r="256" spans="1:9" ht="16.5" customHeight="1"/>
    <row r="257" ht="16.5" customHeight="1"/>
  </sheetData>
  <mergeCells count="264">
    <mergeCell ref="D22:I22"/>
    <mergeCell ref="J19:N19"/>
    <mergeCell ref="J21:N21"/>
    <mergeCell ref="J22:N22"/>
    <mergeCell ref="O22:S22"/>
    <mergeCell ref="T20:X20"/>
    <mergeCell ref="T21:X21"/>
    <mergeCell ref="T22:X22"/>
    <mergeCell ref="O19:S19"/>
    <mergeCell ref="T19:X19"/>
    <mergeCell ref="O21:S21"/>
    <mergeCell ref="Y22:AC22"/>
    <mergeCell ref="AD22:AH22"/>
    <mergeCell ref="AI22:AM22"/>
    <mergeCell ref="Y21:AC21"/>
    <mergeCell ref="AD21:AH21"/>
    <mergeCell ref="AI21:AM21"/>
    <mergeCell ref="AN22:AR22"/>
    <mergeCell ref="AS22:AW22"/>
    <mergeCell ref="AX22:BB22"/>
    <mergeCell ref="AN21:AR21"/>
    <mergeCell ref="AS21:AW21"/>
    <mergeCell ref="AX21:BB21"/>
    <mergeCell ref="AL17:BB17"/>
    <mergeCell ref="J18:X18"/>
    <mergeCell ref="J20:N20"/>
    <mergeCell ref="O20:S20"/>
    <mergeCell ref="D20:I20"/>
    <mergeCell ref="D21:I21"/>
    <mergeCell ref="Y18:AM18"/>
    <mergeCell ref="Y19:AC19"/>
    <mergeCell ref="AD19:AH19"/>
    <mergeCell ref="AI19:AM19"/>
    <mergeCell ref="Y20:AC20"/>
    <mergeCell ref="AD20:AH20"/>
    <mergeCell ref="AI20:AM20"/>
    <mergeCell ref="AN18:BB18"/>
    <mergeCell ref="AN19:AR19"/>
    <mergeCell ref="AS19:AW19"/>
    <mergeCell ref="AX19:BB19"/>
    <mergeCell ref="AN20:AR20"/>
    <mergeCell ref="AS20:AW20"/>
    <mergeCell ref="AX20:BB20"/>
    <mergeCell ref="D18:I19"/>
    <mergeCell ref="AL55:BB55"/>
    <mergeCell ref="D56:I57"/>
    <mergeCell ref="J56:X56"/>
    <mergeCell ref="Y56:AM56"/>
    <mergeCell ref="AN56:BB56"/>
    <mergeCell ref="J57:N57"/>
    <mergeCell ref="O57:S57"/>
    <mergeCell ref="T57:X57"/>
    <mergeCell ref="Y57:AC57"/>
    <mergeCell ref="AD57:AH57"/>
    <mergeCell ref="AI57:AM57"/>
    <mergeCell ref="AN57:AR57"/>
    <mergeCell ref="AS57:AW57"/>
    <mergeCell ref="AX57:BB57"/>
    <mergeCell ref="AN58:AR58"/>
    <mergeCell ref="AS58:AW58"/>
    <mergeCell ref="AX58:BB58"/>
    <mergeCell ref="D59:I59"/>
    <mergeCell ref="J59:N59"/>
    <mergeCell ref="O59:S59"/>
    <mergeCell ref="T59:X59"/>
    <mergeCell ref="Y59:AC59"/>
    <mergeCell ref="AD59:AH59"/>
    <mergeCell ref="AI59:AM59"/>
    <mergeCell ref="AN59:AR59"/>
    <mergeCell ref="AS59:AW59"/>
    <mergeCell ref="AX59:BB59"/>
    <mergeCell ref="O58:S58"/>
    <mergeCell ref="T58:X58"/>
    <mergeCell ref="Y58:AC58"/>
    <mergeCell ref="AD58:AH58"/>
    <mergeCell ref="AI58:AM58"/>
    <mergeCell ref="D58:I58"/>
    <mergeCell ref="J58:N58"/>
    <mergeCell ref="AN60:AR60"/>
    <mergeCell ref="AS60:AW60"/>
    <mergeCell ref="AX60:BB60"/>
    <mergeCell ref="AL97:BB97"/>
    <mergeCell ref="D98:I99"/>
    <mergeCell ref="J98:X98"/>
    <mergeCell ref="Y98:AM98"/>
    <mergeCell ref="AN98:BB98"/>
    <mergeCell ref="J99:N99"/>
    <mergeCell ref="O99:S99"/>
    <mergeCell ref="T99:X99"/>
    <mergeCell ref="Y99:AC99"/>
    <mergeCell ref="AD99:AH99"/>
    <mergeCell ref="AI99:AM99"/>
    <mergeCell ref="AN99:AR99"/>
    <mergeCell ref="AS99:AW99"/>
    <mergeCell ref="O60:S60"/>
    <mergeCell ref="T60:X60"/>
    <mergeCell ref="Y60:AC60"/>
    <mergeCell ref="AD60:AH60"/>
    <mergeCell ref="AI60:AM60"/>
    <mergeCell ref="D60:I60"/>
    <mergeCell ref="J60:N60"/>
    <mergeCell ref="AX99:BB99"/>
    <mergeCell ref="AX100:BB100"/>
    <mergeCell ref="AD101:AH101"/>
    <mergeCell ref="AI101:AM101"/>
    <mergeCell ref="AN101:AR101"/>
    <mergeCell ref="AS101:AW101"/>
    <mergeCell ref="AX101:BB101"/>
    <mergeCell ref="D101:I101"/>
    <mergeCell ref="J101:N101"/>
    <mergeCell ref="O101:S101"/>
    <mergeCell ref="T101:X101"/>
    <mergeCell ref="Y101:AC101"/>
    <mergeCell ref="D100:I100"/>
    <mergeCell ref="J100:N100"/>
    <mergeCell ref="O100:S100"/>
    <mergeCell ref="T100:X100"/>
    <mergeCell ref="Y100:AC100"/>
    <mergeCell ref="AD100:AH100"/>
    <mergeCell ref="AI100:AM100"/>
    <mergeCell ref="AN100:AR100"/>
    <mergeCell ref="AS100:AW100"/>
    <mergeCell ref="D145:I145"/>
    <mergeCell ref="AD102:AH102"/>
    <mergeCell ref="AI102:AM102"/>
    <mergeCell ref="AN102:AR102"/>
    <mergeCell ref="AS102:AW102"/>
    <mergeCell ref="AX102:BB102"/>
    <mergeCell ref="D102:I102"/>
    <mergeCell ref="J102:N102"/>
    <mergeCell ref="O102:S102"/>
    <mergeCell ref="T102:X102"/>
    <mergeCell ref="Y102:AC102"/>
    <mergeCell ref="AL140:BB140"/>
    <mergeCell ref="D141:I142"/>
    <mergeCell ref="J141:X141"/>
    <mergeCell ref="Y141:AM141"/>
    <mergeCell ref="AN141:BB141"/>
    <mergeCell ref="J142:N142"/>
    <mergeCell ref="O142:S142"/>
    <mergeCell ref="T142:X142"/>
    <mergeCell ref="Y142:AC142"/>
    <mergeCell ref="AD142:AH142"/>
    <mergeCell ref="AI142:AM142"/>
    <mergeCell ref="AN142:AR142"/>
    <mergeCell ref="AS142:AW142"/>
    <mergeCell ref="AX142:BB142"/>
    <mergeCell ref="AI143:AM143"/>
    <mergeCell ref="AN143:AR143"/>
    <mergeCell ref="AS143:AW143"/>
    <mergeCell ref="AX143:BB143"/>
    <mergeCell ref="D144:I144"/>
    <mergeCell ref="J144:N144"/>
    <mergeCell ref="O144:S144"/>
    <mergeCell ref="T144:X144"/>
    <mergeCell ref="Y144:AC144"/>
    <mergeCell ref="AD144:AH144"/>
    <mergeCell ref="AI144:AM144"/>
    <mergeCell ref="AN144:AR144"/>
    <mergeCell ref="AS144:AW144"/>
    <mergeCell ref="AX144:BB144"/>
    <mergeCell ref="J143:N143"/>
    <mergeCell ref="O143:S143"/>
    <mergeCell ref="T143:X143"/>
    <mergeCell ref="Y143:AC143"/>
    <mergeCell ref="AD143:AH143"/>
    <mergeCell ref="D143:I143"/>
    <mergeCell ref="AI145:AM145"/>
    <mergeCell ref="AN145:AR145"/>
    <mergeCell ref="AS145:AW145"/>
    <mergeCell ref="AX145:BB145"/>
    <mergeCell ref="J145:N145"/>
    <mergeCell ref="O145:S145"/>
    <mergeCell ref="T145:X145"/>
    <mergeCell ref="Y145:AC145"/>
    <mergeCell ref="AD145:AH145"/>
    <mergeCell ref="AL182:BB182"/>
    <mergeCell ref="D183:I184"/>
    <mergeCell ref="J183:X183"/>
    <mergeCell ref="Y183:AM183"/>
    <mergeCell ref="AN183:BB183"/>
    <mergeCell ref="J184:N184"/>
    <mergeCell ref="O184:S184"/>
    <mergeCell ref="T184:X184"/>
    <mergeCell ref="Y184:AC184"/>
    <mergeCell ref="AD184:AH184"/>
    <mergeCell ref="AI184:AM184"/>
    <mergeCell ref="AN184:AR184"/>
    <mergeCell ref="AS184:AW184"/>
    <mergeCell ref="AX184:BB184"/>
    <mergeCell ref="AX185:BB185"/>
    <mergeCell ref="AD186:AH186"/>
    <mergeCell ref="AI186:AM186"/>
    <mergeCell ref="AN186:AR186"/>
    <mergeCell ref="AS186:AW186"/>
    <mergeCell ref="AX186:BB186"/>
    <mergeCell ref="D186:I186"/>
    <mergeCell ref="J186:N186"/>
    <mergeCell ref="O186:S186"/>
    <mergeCell ref="T186:X186"/>
    <mergeCell ref="Y186:AC186"/>
    <mergeCell ref="D185:I185"/>
    <mergeCell ref="J185:N185"/>
    <mergeCell ref="O185:S185"/>
    <mergeCell ref="T185:X185"/>
    <mergeCell ref="Y185:AC185"/>
    <mergeCell ref="AD185:AH185"/>
    <mergeCell ref="AI185:AM185"/>
    <mergeCell ref="AN185:AR185"/>
    <mergeCell ref="AS185:AW185"/>
    <mergeCell ref="D228:I228"/>
    <mergeCell ref="AD187:AH187"/>
    <mergeCell ref="AI187:AM187"/>
    <mergeCell ref="AN187:AR187"/>
    <mergeCell ref="AS187:AW187"/>
    <mergeCell ref="AX187:BB187"/>
    <mergeCell ref="D187:I187"/>
    <mergeCell ref="J187:N187"/>
    <mergeCell ref="O187:S187"/>
    <mergeCell ref="T187:X187"/>
    <mergeCell ref="Y187:AC187"/>
    <mergeCell ref="AL223:BB223"/>
    <mergeCell ref="D224:I225"/>
    <mergeCell ref="J224:X224"/>
    <mergeCell ref="Y224:AM224"/>
    <mergeCell ref="AN224:BB224"/>
    <mergeCell ref="J225:N225"/>
    <mergeCell ref="O225:S225"/>
    <mergeCell ref="T225:X225"/>
    <mergeCell ref="Y225:AC225"/>
    <mergeCell ref="AD225:AH225"/>
    <mergeCell ref="AI225:AM225"/>
    <mergeCell ref="AN225:AR225"/>
    <mergeCell ref="AS225:AW225"/>
    <mergeCell ref="AX225:BB225"/>
    <mergeCell ref="AI226:AM226"/>
    <mergeCell ref="AN226:AR226"/>
    <mergeCell ref="AS226:AW226"/>
    <mergeCell ref="AX226:BB226"/>
    <mergeCell ref="D227:I227"/>
    <mergeCell ref="J227:N227"/>
    <mergeCell ref="O227:S227"/>
    <mergeCell ref="T227:X227"/>
    <mergeCell ref="Y227:AC227"/>
    <mergeCell ref="AD227:AH227"/>
    <mergeCell ref="AI227:AM227"/>
    <mergeCell ref="AN227:AR227"/>
    <mergeCell ref="AS227:AW227"/>
    <mergeCell ref="AX227:BB227"/>
    <mergeCell ref="J226:N226"/>
    <mergeCell ref="O226:S226"/>
    <mergeCell ref="T226:X226"/>
    <mergeCell ref="Y226:AC226"/>
    <mergeCell ref="AD226:AH226"/>
    <mergeCell ref="D226:I226"/>
    <mergeCell ref="AI228:AM228"/>
    <mergeCell ref="AN228:AR228"/>
    <mergeCell ref="AS228:AW228"/>
    <mergeCell ref="AX228:BB228"/>
    <mergeCell ref="J228:N228"/>
    <mergeCell ref="O228:S228"/>
    <mergeCell ref="T228:X228"/>
    <mergeCell ref="Y228:AC228"/>
    <mergeCell ref="AD228:AH228"/>
  </mergeCells>
  <phoneticPr fontId="3"/>
  <pageMargins left="0.51181102362204722" right="0.23622047244094491" top="0.55118110236220474" bottom="0.74803149606299213" header="0.31496062992125984" footer="0.31496062992125984"/>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解説と分析 </vt:lpstr>
      <vt:lpstr>財政指標</vt:lpstr>
      <vt:lpstr>'解説と分析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soumu</cp:lastModifiedBy>
  <cp:lastPrinted>2018-03-29T01:54:42Z</cp:lastPrinted>
  <dcterms:created xsi:type="dcterms:W3CDTF">2018-02-27T05:30:40Z</dcterms:created>
  <dcterms:modified xsi:type="dcterms:W3CDTF">2018-04-02T05:25:33Z</dcterms:modified>
</cp:coreProperties>
</file>