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GSHDHT127\zaisei\11【喜久里】財政状況資料集（旧：財政比較分析＆歳出比較分析）\30財政状況資料集\02　作成依頼（１回目）\05_HP掲載\HP掲載資料\"/>
    </mc:Choice>
  </mc:AlternateContent>
  <xr:revisionPtr revIDLastSave="0" documentId="13_ncr:1_{8DCD4FE2-3F50-4908-B178-EF6FC9F7EF76}" xr6:coauthVersionLast="36" xr6:coauthVersionMax="36" xr10:uidLastSave="{00000000-0000-0000-0000-000000000000}"/>
  <bookViews>
    <workbookView xWindow="0" yWindow="0" windowWidth="23040" windowHeight="937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U34" i="10"/>
  <c r="U35" i="10" s="1"/>
  <c r="U36" i="10" s="1"/>
  <c r="U37" i="10" s="1"/>
  <c r="C34" i="10"/>
  <c r="AM34" i="10" l="1"/>
  <c r="BW34" i="10" s="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5" i="10" l="1"/>
  <c r="BW36" i="10" s="1"/>
  <c r="BW37" i="10" s="1"/>
  <c r="BW38" i="10" s="1"/>
  <c r="BW39" i="10" s="1"/>
  <c r="BW40" i="10" s="1"/>
  <c r="CO34" i="10" s="1"/>
</calcChain>
</file>

<file path=xl/sharedStrings.xml><?xml version="1.0" encoding="utf-8"?>
<sst xmlns="http://schemas.openxmlformats.org/spreadsheetml/2006/main" count="1128" uniqueCount="614">
  <si>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</si>
  <si>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</si>
  <si>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</si>
  <si>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</si>
  <si>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</si>
  <si>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</si>
  <si>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</si>
  <si>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</si>
  <si>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</si>
  <si>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</si>
  <si>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</si>
  <si>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</si>
  <si>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</si>
  <si>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</si>
  <si>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</si>
  <si>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</si>
  <si>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</si>
  <si>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</si>
  <si>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</si>
  <si>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</si>
  <si>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</si>
  <si>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</si>
  <si>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</si>
  <si>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</si>
  <si>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</si>
  <si>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</si>
  <si>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</si>
  <si>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</si>
  <si>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</si>
  <si>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</si>
  <si>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</si>
  <si>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</si>
  <si>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</si>
  <si>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</si>
  <si>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</si>
  <si>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</si>
  <si>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</si>
  <si>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</si>
  <si>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</si>
  <si>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</si>
  <si>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</si>
  <si>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</si>
  <si>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</si>
  <si>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</si>
  <si>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</si>
  <si>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</si>
  <si>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</si>
  <si>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</si>
  <si>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</si>
  <si>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</si>
  <si>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</si>
  <si>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</si>
  <si>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</si>
  <si>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</si>
  <si>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</si>
  <si>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</si>
  <si>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</si>
  <si>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</si>
  <si>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</si>
  <si>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</si>
  <si>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</si>
  <si>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</si>
  <si>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</si>
  <si>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</si>
  <si>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</si>
  <si>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</si>
  <si>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</si>
  <si>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</si>
  <si>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</si>
  <si>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</si>
  <si>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</si>
  <si>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</si>
  <si>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</si>
  <si>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</si>
  <si>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</si>
  <si>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</si>
  <si>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</si>
  <si>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</si>
  <si>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</si>
  <si>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</si>
  <si>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</si>
  <si>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</si>
  <si>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</si>
  <si>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</si>
  <si>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</si>
  <si>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</si>
  <si>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</si>
  <si>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</si>
  <si>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</si>
  <si>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</si>
  <si>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</si>
  <si>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</si>
  <si>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</si>
  <si>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</si>
  <si>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</si>
  <si>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</si>
  <si>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</si>
  <si>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高浜町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</si>
  <si>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</si>
  <si>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</si>
  <si>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</si>
  <si>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</si>
  <si>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</si>
  <si>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</si>
  <si>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</si>
  <si>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</si>
  <si>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</si>
  <si>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</si>
  <si>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</si>
  <si>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</si>
  <si>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</si>
  <si>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</si>
  <si>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</si>
  <si>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</si>
  <si>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</si>
  <si>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</si>
  <si>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</si>
  <si>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</si>
  <si>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</si>
  <si>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</si>
  <si>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</si>
  <si>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</si>
  <si>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</si>
  <si>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</si>
  <si>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</si>
  <si>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</si>
  <si>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</si>
  <si>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</si>
  <si>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</si>
  <si>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</si>
  <si>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</si>
  <si>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</si>
  <si>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</si>
  <si>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</si>
  <si>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</si>
  <si>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</si>
  <si>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</si>
  <si>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</si>
  <si>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</si>
  <si>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</si>
  <si>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</si>
  <si>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</si>
  <si>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</si>
  <si>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</si>
  <si>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</si>
  <si>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</si>
  <si>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</si>
  <si>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</si>
  <si>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</si>
  <si>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</si>
  <si>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</si>
  <si>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</si>
  <si>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</si>
  <si>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</si>
  <si>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</si>
  <si>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</si>
  <si>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</si>
  <si>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</si>
  <si>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</si>
  <si>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</si>
  <si>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</si>
  <si>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</si>
  <si>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</si>
  <si>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</si>
  <si>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</si>
  <si>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</si>
  <si>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</si>
  <si>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</si>
  <si>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</si>
  <si>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</si>
  <si>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</si>
  <si>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</si>
  <si>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</si>
  <si>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</si>
  <si>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</si>
  <si>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</si>
  <si>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</si>
  <si>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</si>
  <si>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</si>
  <si>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</si>
  <si>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</si>
  <si>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</si>
  <si>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</si>
  <si>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</si>
  <si>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</si>
  <si>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</si>
  <si>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</si>
  <si>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</si>
  <si>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</si>
  <si>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</si>
  <si>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</si>
  <si>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</si>
  <si>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</si>
  <si>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</si>
  <si>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</si>
  <si>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</si>
  <si>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</si>
  <si>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</si>
  <si>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</si>
  <si>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</si>
  <si>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</si>
  <si>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</si>
  <si>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</si>
  <si>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</si>
  <si>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</si>
  <si>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</si>
  <si>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</si>
  <si>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</si>
  <si>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福井県高浜町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</si>
  <si>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</si>
  <si>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</si>
  <si>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</si>
  <si>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</si>
  <si>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</si>
  <si>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</si>
  <si>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</si>
  <si>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</si>
  <si>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</si>
  <si>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</si>
  <si>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</si>
  <si>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</si>
  <si>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</si>
  <si>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</si>
  <si>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</si>
  <si>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</si>
  <si>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</si>
  <si>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</si>
  <si>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</si>
  <si>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</si>
  <si>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</si>
  <si>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</si>
  <si>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</si>
  <si>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</si>
  <si>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</si>
  <si>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</si>
  <si>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</si>
  <si>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</si>
  <si>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</si>
  <si>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</si>
  <si>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</si>
  <si>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</si>
  <si>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</si>
  <si>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</si>
  <si>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</si>
  <si>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</si>
  <si>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</si>
  <si>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</si>
  <si>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</si>
  <si>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</si>
  <si>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</si>
  <si>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</si>
  <si>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</si>
  <si>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</si>
  <si>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</si>
  <si>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</si>
  <si>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</si>
  <si>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</si>
  <si>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</si>
  <si>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</si>
  <si>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</si>
  <si>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</si>
  <si>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</si>
  <si>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</si>
  <si>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</si>
  <si>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</si>
  <si>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</si>
  <si>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</si>
  <si>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</si>
  <si>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</si>
  <si>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</si>
  <si>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</si>
  <si>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</si>
  <si>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</si>
  <si>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</si>
  <si>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</si>
  <si>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</si>
  <si>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</si>
  <si>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</si>
  <si>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</si>
  <si>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</si>
  <si>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</si>
  <si>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</si>
  <si>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</si>
  <si>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</si>
  <si>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</si>
  <si>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</si>
  <si>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</si>
  <si>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</si>
  <si>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</si>
  <si>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</si>
  <si>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</si>
  <si>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</si>
  <si>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</si>
  <si>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</si>
  <si>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</si>
  <si>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</si>
  <si>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</si>
  <si>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</si>
  <si>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</si>
  <si>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</si>
  <si>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</si>
  <si>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</si>
  <si>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</si>
  <si>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</si>
  <si>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</si>
  <si>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</si>
  <si>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</si>
  <si>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</si>
  <si>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</si>
  <si>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</si>
  <si>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</si>
  <si>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</si>
  <si>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</si>
  <si>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</si>
  <si>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</si>
  <si>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</si>
  <si>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</si>
  <si>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</si>
  <si>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</si>
  <si>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</si>
  <si>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</si>
  <si>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</si>
  <si>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</si>
  <si>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</si>
  <si>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</si>
  <si>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</si>
  <si>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</si>
  <si>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</si>
  <si>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</si>
  <si>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</si>
  <si>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</si>
  <si>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</si>
  <si>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</si>
  <si>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</si>
  <si>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</si>
  <si>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</si>
  <si>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</si>
  <si>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</si>
  <si>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</si>
  <si>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</si>
  <si>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</si>
  <si>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</si>
  <si>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</si>
  <si>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</si>
  <si>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</si>
  <si>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</si>
  <si>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</si>
  <si>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</si>
  <si>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</si>
  <si>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</si>
  <si>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</si>
  <si>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</si>
  <si>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</si>
  <si>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</si>
  <si>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</si>
  <si>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</si>
  <si>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</si>
  <si>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</si>
  <si>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福井県高浜町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</si>
  <si>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</si>
  <si>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</si>
  <si>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</si>
  <si>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</si>
  <si>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</si>
  <si>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</si>
  <si>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</si>
  <si>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</si>
  <si>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</si>
  <si>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</si>
  <si>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</si>
  <si>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</si>
  <si>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</si>
  <si>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</si>
  <si>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</si>
  <si>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</si>
  <si>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</si>
  <si>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</si>
  <si>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</si>
  <si>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</si>
  <si>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宅地分譲事業特別会計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</si>
  <si>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</si>
  <si>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</si>
  <si>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</si>
  <si>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</si>
  <si>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</si>
  <si>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</si>
  <si>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</si>
  <si>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</si>
  <si>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</si>
  <si>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</si>
  <si>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</si>
  <si>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</si>
  <si>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</si>
  <si>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</si>
  <si>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</si>
  <si>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</si>
  <si>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t>
    <phoneticPr fontId="5"/>
  </si>
  <si>
    <t>介護保険特別会計</t>
    <phoneticPr fontId="5"/>
  </si>
  <si>
    <t>後期高齢者医療特別会計</t>
    <phoneticPr fontId="5"/>
  </si>
  <si>
    <t>水道事業特別会計</t>
    <phoneticPr fontId="5"/>
  </si>
  <si>
    <t>法適用企業</t>
    <phoneticPr fontId="5"/>
  </si>
  <si>
    <t>簡易水道事業特別会計</t>
    <phoneticPr fontId="5"/>
  </si>
  <si>
    <t>-</t>
    <phoneticPr fontId="5"/>
  </si>
  <si>
    <t>法非適用企業</t>
    <phoneticPr fontId="5"/>
  </si>
  <si>
    <t>公共下水道事業特別会計</t>
    <phoneticPr fontId="5"/>
  </si>
  <si>
    <t>-</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</si>
  <si>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</si>
  <si>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</si>
  <si>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</si>
  <si>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</si>
  <si>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</si>
  <si>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</si>
  <si>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</si>
  <si>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</si>
  <si>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</si>
  <si>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</si>
  <si>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</si>
  <si>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</si>
  <si>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</si>
  <si>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</si>
  <si>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</si>
  <si>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</si>
  <si>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</si>
  <si>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</si>
  <si>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</si>
  <si>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</si>
  <si>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</si>
  <si>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</si>
  <si>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</si>
  <si>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</si>
  <si>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</si>
  <si>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</si>
  <si>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</si>
  <si>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</si>
  <si>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</si>
  <si>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</si>
  <si>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</si>
  <si>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</si>
  <si>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</si>
  <si>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</si>
  <si>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</si>
  <si>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</si>
  <si>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</si>
  <si>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</si>
  <si>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</si>
  <si>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</si>
  <si>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</si>
  <si>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</si>
  <si>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</si>
  <si>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</si>
  <si>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</si>
  <si>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</si>
  <si>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</si>
  <si>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</si>
  <si>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</si>
  <si>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</si>
  <si>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</si>
  <si>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</si>
  <si>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</si>
  <si>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</si>
  <si>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</si>
  <si>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</si>
  <si>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</si>
  <si>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</si>
  <si>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</si>
  <si>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</si>
  <si>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</si>
  <si>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</si>
  <si>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</si>
  <si>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</si>
  <si>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</si>
  <si>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</si>
  <si>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</si>
  <si>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</si>
  <si>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</si>
  <si>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</si>
  <si>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</si>
  <si>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</si>
  <si>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</si>
  <si>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簡易水道事業特別会計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</si>
  <si>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</si>
  <si>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</si>
  <si>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</si>
  <si>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</si>
  <si>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</si>
  <si>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</si>
  <si>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</si>
  <si>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</si>
  <si>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</si>
  <si>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</si>
  <si>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</si>
  <si>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</si>
  <si>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</si>
  <si>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</si>
  <si>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</si>
  <si>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</si>
  <si>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</si>
  <si>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</si>
  <si>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</si>
  <si>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</si>
  <si>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</si>
  <si>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</si>
  <si>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</si>
  <si>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</si>
  <si>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</si>
  <si>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</si>
  <si>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</si>
  <si>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</si>
  <si>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</si>
  <si>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</si>
  <si>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</si>
  <si>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</si>
  <si>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</si>
  <si>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</si>
  <si>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</si>
  <si>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</si>
  <si>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</si>
  <si>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</si>
  <si>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</si>
  <si>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</si>
  <si>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</si>
  <si>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</si>
  <si>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</si>
  <si>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</si>
  <si>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</si>
  <si>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</si>
  <si>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</si>
  <si>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</si>
  <si>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</si>
  <si>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</si>
  <si>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</si>
  <si>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</si>
  <si>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</si>
  <si>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</si>
  <si>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</si>
  <si>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</si>
  <si>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</si>
  <si>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</si>
  <si>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</si>
  <si>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</si>
  <si>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</si>
  <si>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</si>
  <si>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</si>
  <si>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</si>
  <si>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</si>
  <si>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</si>
  <si>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</si>
  <si>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</si>
  <si>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</si>
  <si>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</si>
  <si>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</si>
  <si>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</si>
  <si>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</si>
  <si>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</si>
  <si>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</si>
  <si>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</si>
  <si>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</si>
  <si>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</si>
  <si>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</si>
  <si>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</si>
  <si>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</si>
  <si>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</si>
  <si>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</si>
  <si>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</si>
  <si>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</si>
  <si>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</si>
  <si>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6.36</t>
  </si>
  <si>
    <t>▲ 5.87</t>
  </si>
  <si>
    <t>水道事業特別会計</t>
  </si>
  <si>
    <t>一般会計</t>
  </si>
  <si>
    <t>介護保険特別会計</t>
  </si>
  <si>
    <t>国民健康保険特別会計</t>
  </si>
  <si>
    <t>後期高齢者医療特別会計</t>
  </si>
  <si>
    <t>宅地分譲事業特別会計</t>
  </si>
  <si>
    <t>国民健康保険診療所特別会計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</si>
  <si>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</si>
  <si>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</si>
  <si>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</si>
  <si>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</si>
  <si>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</si>
  <si>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</si>
  <si>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</si>
  <si>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</si>
  <si>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株式会社いきいきタウン高浜</t>
    <rPh sb="0" eb="2">
      <t>カブシキ</t>
    </rPh>
    <rPh sb="2" eb="4">
      <t>カイシャ</t>
    </rPh>
    <rPh sb="11" eb="13">
      <t>タカハマ</t>
    </rPh>
    <phoneticPr fontId="2"/>
  </si>
  <si>
    <t>若狭消防組合</t>
  </si>
  <si>
    <t>福井県市町総合事務組合（一般会計）</t>
  </si>
  <si>
    <t>福井県市町総合事務組合（特別会計）</t>
  </si>
  <si>
    <t>福井県後期高齢者医療広域連合(一般会計）</t>
  </si>
  <si>
    <t>福井県後期高齢者医療広域連合(特別会計）</t>
  </si>
  <si>
    <t>福井県自治会館組合</t>
    <phoneticPr fontId="2"/>
  </si>
  <si>
    <t>嶺南広域行政組合</t>
  </si>
  <si>
    <t>-</t>
    <phoneticPr fontId="5"/>
  </si>
  <si>
    <t>‐</t>
    <phoneticPr fontId="2"/>
  </si>
  <si>
    <t>-</t>
    <phoneticPr fontId="2"/>
  </si>
  <si>
    <t>-</t>
    <phoneticPr fontId="2"/>
  </si>
  <si>
    <t>‐</t>
    <phoneticPr fontId="2"/>
  </si>
  <si>
    <t>－</t>
    <phoneticPr fontId="2"/>
  </si>
  <si>
    <t>-</t>
    <phoneticPr fontId="2"/>
  </si>
  <si>
    <t>-</t>
    <phoneticPr fontId="2"/>
  </si>
  <si>
    <t>▲2</t>
    <phoneticPr fontId="2"/>
  </si>
  <si>
    <t>‐</t>
    <phoneticPr fontId="2"/>
  </si>
  <si>
    <t>‐</t>
    <phoneticPr fontId="2"/>
  </si>
  <si>
    <t>‐</t>
    <phoneticPr fontId="2"/>
  </si>
  <si>
    <t>保育所整備基金</t>
    <rPh sb="0" eb="2">
      <t>ホイク</t>
    </rPh>
    <rPh sb="2" eb="3">
      <t>ショ</t>
    </rPh>
    <rPh sb="3" eb="5">
      <t>セイビ</t>
    </rPh>
    <rPh sb="5" eb="7">
      <t>キキン</t>
    </rPh>
    <phoneticPr fontId="2"/>
  </si>
  <si>
    <t>‐</t>
    <phoneticPr fontId="2"/>
  </si>
  <si>
    <t>福祉施設整備基金</t>
    <rPh sb="0" eb="2">
      <t>フクシ</t>
    </rPh>
    <rPh sb="2" eb="4">
      <t>シセツ</t>
    </rPh>
    <rPh sb="4" eb="6">
      <t>セイビ</t>
    </rPh>
    <rPh sb="6" eb="8">
      <t>キキン</t>
    </rPh>
    <phoneticPr fontId="2"/>
  </si>
  <si>
    <t>町道柿ヶ渡線整備基金</t>
    <rPh sb="0" eb="2">
      <t>チョウドウ</t>
    </rPh>
    <rPh sb="2" eb="3">
      <t>カキ</t>
    </rPh>
    <rPh sb="4" eb="5">
      <t>ド</t>
    </rPh>
    <rPh sb="5" eb="6">
      <t>セン</t>
    </rPh>
    <rPh sb="6" eb="8">
      <t>セイビ</t>
    </rPh>
    <rPh sb="8" eb="10">
      <t>キキン</t>
    </rPh>
    <phoneticPr fontId="2"/>
  </si>
  <si>
    <t>‐</t>
    <phoneticPr fontId="2"/>
  </si>
  <si>
    <t>電源立地地域対策交付金施設維持基金</t>
    <rPh sb="0" eb="2">
      <t>デンゲン</t>
    </rPh>
    <rPh sb="2" eb="4">
      <t>リッチ</t>
    </rPh>
    <rPh sb="4" eb="6">
      <t>チイキ</t>
    </rPh>
    <rPh sb="6" eb="8">
      <t>タイサク</t>
    </rPh>
    <rPh sb="8" eb="11">
      <t>コウフキン</t>
    </rPh>
    <rPh sb="11" eb="13">
      <t>シセツ</t>
    </rPh>
    <rPh sb="13" eb="15">
      <t>イジ</t>
    </rPh>
    <rPh sb="15" eb="17">
      <t>キキン</t>
    </rPh>
    <phoneticPr fontId="2"/>
  </si>
  <si>
    <t>環境施設整備基金</t>
    <rPh sb="0" eb="2">
      <t>カンキョウ</t>
    </rPh>
    <rPh sb="2" eb="4">
      <t>シセツ</t>
    </rPh>
    <rPh sb="4" eb="6">
      <t>セイビ</t>
    </rPh>
    <rPh sb="6" eb="8">
      <t>キキン</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</si>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</sst>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c:ext xmlns:c16="http://schemas.microsoft.com/office/drawing/2014/chart" uri="{C3380CC4-5D6E-409C-BE32-E72D297353CC}">
              <c16:uniqueId val="{00000000-003B-4E8B-ABF3-47C170D55D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246098</c:v>
                </c:pt>
                <c:pt idx="1">
                  <c:v>359251</c:v>
                </c:pt>
                <c:pt idx="2">
                  <c:v>725220</c:v>
                </c:pt>
                <c:pt idx="3">
                  <c:v>401498</c:v>
                </c:pt>
                <c:pt idx="4">
                  <c:v>263025</c:v>
                </c:pt>
              </c:numCache>
            </c:numRef>
          </c:val>
          <c:smooth val="0"/>
          <c:extLst>
            <c:ext xmlns:c16="http://schemas.microsoft.com/office/drawing/2014/chart" uri="{C3380CC4-5D6E-409C-BE32-E72D297353CC}">
              <c16:uniqueId val="{00000001-003B-4E8B-ABF3-47C170D55D87}"/>
            </c:ext>
          </c:extLst>
        </c:ser>
        <c:dLbls>
          <c:showLegendKey val="0"/>
          <c:showVal val="0"/>
          <c:showCatName val="0"/>
          <c:showSerName val="0"/>
          <c:showPercent val="0"/>
          <c:showBubbleSize val="0"/>
        </c:dLbls>
        <c:marker val="1"/>
        <c:smooth val="0"/>
        <c:axId val="491918760"/>
        <c:axId val="491919152"/>
      </c:lineChart>
      <c:catAx>
        <c:axId val="491918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1919152"/>
        <c:crosses val="autoZero"/>
        <c:auto val="1"/>
        <c:lblAlgn val="ctr"/>
        <c:lblOffset val="100"/>
        <c:tickLblSkip val="1"/>
        <c:tickMarkSkip val="1"/>
        <c:noMultiLvlLbl val="0"/>
      </c:catAx>
      <c:valAx>
        <c:axId val="491919152"/>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1918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1.37</c:v>
                </c:pt>
                <c:pt idx="1">
                  <c:v>8.6999999999999993</c:v>
                </c:pt>
                <c:pt idx="2">
                  <c:v>5.63</c:v>
                </c:pt>
                <c:pt idx="3">
                  <c:v>9.9600000000000009</c:v>
                </c:pt>
                <c:pt idx="4">
                  <c:v>13.49</c:v>
                </c:pt>
              </c:numCache>
            </c:numRef>
          </c:val>
          <c:extLst>
            <c:ext xmlns:c16="http://schemas.microsoft.com/office/drawing/2014/chart" uri="{C3380CC4-5D6E-409C-BE32-E72D297353CC}">
              <c16:uniqueId val="{00000000-0DBE-46D7-9C2B-ABF3503C55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59.36</c:v>
                </c:pt>
                <c:pt idx="1">
                  <c:v>57.9</c:v>
                </c:pt>
                <c:pt idx="2">
                  <c:v>48.22</c:v>
                </c:pt>
                <c:pt idx="3">
                  <c:v>48.87</c:v>
                </c:pt>
                <c:pt idx="4">
                  <c:v>56.47</c:v>
                </c:pt>
              </c:numCache>
            </c:numRef>
          </c:val>
          <c:extLst>
            <c:ext xmlns:c16="http://schemas.microsoft.com/office/drawing/2014/chart" uri="{C3380CC4-5D6E-409C-BE32-E72D297353CC}">
              <c16:uniqueId val="{00000001-0DBE-46D7-9C2B-ABF3503C5527}"/>
            </c:ext>
          </c:extLst>
        </c:ser>
        <c:dLbls>
          <c:showLegendKey val="0"/>
          <c:showVal val="0"/>
          <c:showCatName val="0"/>
          <c:showSerName val="0"/>
          <c:showPercent val="0"/>
          <c:showBubbleSize val="0"/>
        </c:dLbls>
        <c:gapWidth val="250"/>
        <c:overlap val="100"/>
        <c:axId val="486143120"/>
        <c:axId val="486143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-6.36</c:v>
                </c:pt>
                <c:pt idx="1">
                  <c:v>8.16</c:v>
                </c:pt>
                <c:pt idx="2">
                  <c:v>-5.87</c:v>
                </c:pt>
                <c:pt idx="3">
                  <c:v>6.76</c:v>
                </c:pt>
                <c:pt idx="4">
                  <c:v>11.46</c:v>
                </c:pt>
              </c:numCache>
            </c:numRef>
          </c:val>
          <c:smooth val="0"/>
          <c:extLst>
            <c:ext xmlns:c16="http://schemas.microsoft.com/office/drawing/2014/chart" uri="{C3380CC4-5D6E-409C-BE32-E72D297353CC}">
              <c16:uniqueId val="{00000002-0DBE-46D7-9C2B-ABF3503C5527}"/>
            </c:ext>
          </c:extLst>
        </c:ser>
        <c:dLbls>
          <c:showLegendKey val="0"/>
          <c:showVal val="0"/>
          <c:showCatName val="0"/>
          <c:showSerName val="0"/>
          <c:showPercent val="0"/>
          <c:showBubbleSize val="0"/>
        </c:dLbls>
        <c:marker val="1"/>
        <c:smooth val="0"/>
        <c:axId val="486143120"/>
        <c:axId val="486143512"/>
      </c:lineChart>
      <c:catAx>
        <c:axId val="48614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6143512"/>
        <c:crosses val="autoZero"/>
        <c:auto val="1"/>
        <c:lblAlgn val="ctr"/>
        <c:lblOffset val="100"/>
        <c:tickLblSkip val="1"/>
        <c:tickMarkSkip val="1"/>
        <c:noMultiLvlLbl val="0"/>
      </c:catAx>
      <c:valAx>
        <c:axId val="486143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143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39A-41A7-87D9-D0F0BC0FFF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9A-41A7-87D9-D0F0BC0FFF8B}"/>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39A-41A7-87D9-D0F0BC0FFF8B}"/>
            </c:ext>
          </c:extLst>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39A-41A7-87D9-D0F0BC0FFF8B}"/>
            </c:ext>
          </c:extLst>
        </c:ser>
        <c:ser>
          <c:idx val="4"/>
          <c:order val="4"/>
          <c:tx>
            <c:strRef>
              <c:f>データシート!$A$31</c:f>
              <c:strCache>
                <c:ptCount val="1"/>
                <c:pt idx="0">
                  <c:v>宅地分譲事業特別会計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39A-41A7-87D9-D0F0BC0FFF8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0.19</c:v>
                </c:pt>
                <c:pt idx="6">
                  <c:v>#N/A</c:v>
                </c:pt>
                <c:pt idx="7">
                  <c:v>0.05</c:v>
                </c:pt>
                <c:pt idx="8">
                  <c:v>#N/A</c:v>
                </c:pt>
                <c:pt idx="9">
                  <c:v>0.06</c:v>
                </c:pt>
              </c:numCache>
            </c:numRef>
          </c:val>
          <c:extLst>
            <c:ext xmlns:c16="http://schemas.microsoft.com/office/drawing/2014/chart" uri="{C3380CC4-5D6E-409C-BE32-E72D297353CC}">
              <c16:uniqueId val="{00000005-E39A-41A7-87D9-D0F0BC0FFF8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0.22</c:v>
                </c:pt>
                <c:pt idx="6">
                  <c:v>#N/A</c:v>
                </c:pt>
                <c:pt idx="7">
                  <c:v>0.68</c:v>
                </c:pt>
                <c:pt idx="8">
                  <c:v>#N/A</c:v>
                </c:pt>
                <c:pt idx="9">
                  <c:v>1.01</c:v>
                </c:pt>
              </c:numCache>
            </c:numRef>
          </c:val>
          <c:extLst>
            <c:ext xmlns:c16="http://schemas.microsoft.com/office/drawing/2014/chart" uri="{C3380CC4-5D6E-409C-BE32-E72D297353CC}">
              <c16:uniqueId val="{00000006-E39A-41A7-87D9-D0F0BC0FFF8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0.33</c:v>
                </c:pt>
                <c:pt idx="2">
                  <c:v>#N/A</c:v>
                </c:pt>
                <c:pt idx="3">
                  <c:v>0.76</c:v>
                </c:pt>
                <c:pt idx="4">
                  <c:v>#N/A</c:v>
                </c:pt>
                <c:pt idx="5">
                  <c:v>1.18</c:v>
                </c:pt>
                <c:pt idx="6">
                  <c:v>#N/A</c:v>
                </c:pt>
                <c:pt idx="7">
                  <c:v>1.1599999999999999</c:v>
                </c:pt>
                <c:pt idx="8">
                  <c:v>#N/A</c:v>
                </c:pt>
                <c:pt idx="9">
                  <c:v>1.03</c:v>
                </c:pt>
              </c:numCache>
            </c:numRef>
          </c:val>
          <c:extLst>
            <c:ext xmlns:c16="http://schemas.microsoft.com/office/drawing/2014/chart" uri="{C3380CC4-5D6E-409C-BE32-E72D297353CC}">
              <c16:uniqueId val="{00000007-E39A-41A7-87D9-D0F0BC0FFF8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1.33</c:v>
                </c:pt>
                <c:pt idx="2">
                  <c:v>#N/A</c:v>
                </c:pt>
                <c:pt idx="3">
                  <c:v>8.6999999999999993</c:v>
                </c:pt>
                <c:pt idx="4">
                  <c:v>#N/A</c:v>
                </c:pt>
                <c:pt idx="5">
                  <c:v>5.63</c:v>
                </c:pt>
                <c:pt idx="6">
                  <c:v>#N/A</c:v>
                </c:pt>
                <c:pt idx="7">
                  <c:v>9.9499999999999993</c:v>
                </c:pt>
                <c:pt idx="8">
                  <c:v>#N/A</c:v>
                </c:pt>
                <c:pt idx="9">
                  <c:v>13.49</c:v>
                </c:pt>
              </c:numCache>
            </c:numRef>
          </c:val>
          <c:extLst>
            <c:ext xmlns:c16="http://schemas.microsoft.com/office/drawing/2014/chart" uri="{C3380CC4-5D6E-409C-BE32-E72D297353CC}">
              <c16:uniqueId val="{00000008-E39A-41A7-87D9-D0F0BC0FFF8B}"/>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20.88</c:v>
                </c:pt>
                <c:pt idx="2">
                  <c:v>#N/A</c:v>
                </c:pt>
                <c:pt idx="3">
                  <c:v>18.59</c:v>
                </c:pt>
                <c:pt idx="4">
                  <c:v>#N/A</c:v>
                </c:pt>
                <c:pt idx="5">
                  <c:v>17.690000000000001</c:v>
                </c:pt>
                <c:pt idx="6">
                  <c:v>#N/A</c:v>
                </c:pt>
                <c:pt idx="7">
                  <c:v>17.77</c:v>
                </c:pt>
                <c:pt idx="8">
                  <c:v>#N/A</c:v>
                </c:pt>
                <c:pt idx="9">
                  <c:v>18.11</c:v>
                </c:pt>
              </c:numCache>
            </c:numRef>
          </c:val>
          <c:extLst>
            <c:ext xmlns:c16="http://schemas.microsoft.com/office/drawing/2014/chart" uri="{C3380CC4-5D6E-409C-BE32-E72D297353CC}">
              <c16:uniqueId val="{00000009-E39A-41A7-87D9-D0F0BC0FFF8B}"/>
            </c:ext>
          </c:extLst>
        </c:ser>
        <c:dLbls>
          <c:showLegendKey val="0"/>
          <c:showVal val="0"/>
          <c:showCatName val="0"/>
          <c:showSerName val="0"/>
          <c:showPercent val="0"/>
          <c:showBubbleSize val="0"/>
        </c:dLbls>
        <c:gapWidth val="150"/>
        <c:overlap val="100"/>
        <c:axId val="487265040"/>
        <c:axId val="487265432"/>
      </c:barChart>
      <c:catAx>
        <c:axId val="48726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7265432"/>
        <c:crosses val="autoZero"/>
        <c:auto val="1"/>
        <c:lblAlgn val="ctr"/>
        <c:lblOffset val="100"/>
        <c:tickLblSkip val="1"/>
        <c:tickMarkSkip val="1"/>
        <c:noMultiLvlLbl val="0"/>
      </c:catAx>
      <c:valAx>
        <c:axId val="487265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265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607</c:v>
                </c:pt>
                <c:pt idx="5">
                  <c:v>595</c:v>
                </c:pt>
                <c:pt idx="8">
                  <c:v>589</c:v>
                </c:pt>
                <c:pt idx="11">
                  <c:v>546</c:v>
                </c:pt>
                <c:pt idx="14">
                  <c:v>544</c:v>
                </c:pt>
              </c:numCache>
            </c:numRef>
          </c:val>
          <c:extLst>
            <c:ext xmlns:c16="http://schemas.microsoft.com/office/drawing/2014/chart" uri="{C3380CC4-5D6E-409C-BE32-E72D297353CC}">
              <c16:uniqueId val="{00000000-60C3-42F5-90E0-3976C1B678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C3-42F5-90E0-3976C1B678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c:v>
                </c:pt>
                <c:pt idx="3">
                  <c:v>12</c:v>
                </c:pt>
                <c:pt idx="6">
                  <c:v>10</c:v>
                </c:pt>
                <c:pt idx="9">
                  <c:v>0</c:v>
                </c:pt>
                <c:pt idx="12">
                  <c:v>0</c:v>
                </c:pt>
              </c:numCache>
            </c:numRef>
          </c:val>
          <c:extLst>
            <c:ext xmlns:c16="http://schemas.microsoft.com/office/drawing/2014/chart" uri="{C3380CC4-5D6E-409C-BE32-E72D297353CC}">
              <c16:uniqueId val="{00000002-60C3-42F5-90E0-3976C1B678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c:v>
                </c:pt>
                <c:pt idx="3">
                  <c:v>7</c:v>
                </c:pt>
                <c:pt idx="6">
                  <c:v>7</c:v>
                </c:pt>
                <c:pt idx="9">
                  <c:v>14</c:v>
                </c:pt>
                <c:pt idx="12">
                  <c:v>17</c:v>
                </c:pt>
              </c:numCache>
            </c:numRef>
          </c:val>
          <c:extLst>
            <c:ext xmlns:c16="http://schemas.microsoft.com/office/drawing/2014/chart" uri="{C3380CC4-5D6E-409C-BE32-E72D297353CC}">
              <c16:uniqueId val="{00000003-60C3-42F5-90E0-3976C1B678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459</c:v>
                </c:pt>
                <c:pt idx="3">
                  <c:v>462</c:v>
                </c:pt>
                <c:pt idx="6">
                  <c:v>513</c:v>
                </c:pt>
                <c:pt idx="9">
                  <c:v>532</c:v>
                </c:pt>
                <c:pt idx="12">
                  <c:v>538</c:v>
                </c:pt>
              </c:numCache>
            </c:numRef>
          </c:val>
          <c:extLst>
            <c:ext xmlns:c16="http://schemas.microsoft.com/office/drawing/2014/chart" uri="{C3380CC4-5D6E-409C-BE32-E72D297353CC}">
              <c16:uniqueId val="{00000004-60C3-42F5-90E0-3976C1B678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C3-42F5-90E0-3976C1B678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C3-42F5-90E0-3976C1B678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370</c:v>
                </c:pt>
                <c:pt idx="3">
                  <c:v>425</c:v>
                </c:pt>
                <c:pt idx="6">
                  <c:v>351</c:v>
                </c:pt>
                <c:pt idx="9">
                  <c:v>255</c:v>
                </c:pt>
                <c:pt idx="12">
                  <c:v>255</c:v>
                </c:pt>
              </c:numCache>
            </c:numRef>
          </c:val>
          <c:extLst>
            <c:ext xmlns:c16="http://schemas.microsoft.com/office/drawing/2014/chart" uri="{C3380CC4-5D6E-409C-BE32-E72D297353CC}">
              <c16:uniqueId val="{00000007-60C3-42F5-90E0-3976C1B67846}"/>
            </c:ext>
          </c:extLst>
        </c:ser>
        <c:dLbls>
          <c:showLegendKey val="0"/>
          <c:showVal val="0"/>
          <c:showCatName val="0"/>
          <c:showSerName val="0"/>
          <c:showPercent val="0"/>
          <c:showBubbleSize val="0"/>
        </c:dLbls>
        <c:gapWidth val="100"/>
        <c:overlap val="100"/>
        <c:axId val="484076304"/>
        <c:axId val="490846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233</c:v>
                </c:pt>
                <c:pt idx="2">
                  <c:v>#N/A</c:v>
                </c:pt>
                <c:pt idx="3">
                  <c:v>#N/A</c:v>
                </c:pt>
                <c:pt idx="4">
                  <c:v>311</c:v>
                </c:pt>
                <c:pt idx="5">
                  <c:v>#N/A</c:v>
                </c:pt>
                <c:pt idx="6">
                  <c:v>#N/A</c:v>
                </c:pt>
                <c:pt idx="7">
                  <c:v>292</c:v>
                </c:pt>
                <c:pt idx="8">
                  <c:v>#N/A</c:v>
                </c:pt>
                <c:pt idx="9">
                  <c:v>#N/A</c:v>
                </c:pt>
                <c:pt idx="10">
                  <c:v>255</c:v>
                </c:pt>
                <c:pt idx="11">
                  <c:v>#N/A</c:v>
                </c:pt>
                <c:pt idx="12">
                  <c:v>#N/A</c:v>
                </c:pt>
                <c:pt idx="13">
                  <c:v>266</c:v>
                </c:pt>
                <c:pt idx="14">
                  <c:v>#N/A</c:v>
                </c:pt>
              </c:numCache>
            </c:numRef>
          </c:val>
          <c:smooth val="0"/>
          <c:extLst>
            <c:ext xmlns:c16="http://schemas.microsoft.com/office/drawing/2014/chart" uri="{C3380CC4-5D6E-409C-BE32-E72D297353CC}">
              <c16:uniqueId val="{00000008-60C3-42F5-90E0-3976C1B67846}"/>
            </c:ext>
          </c:extLst>
        </c:ser>
        <c:dLbls>
          <c:showLegendKey val="0"/>
          <c:showVal val="0"/>
          <c:showCatName val="0"/>
          <c:showSerName val="0"/>
          <c:showPercent val="0"/>
          <c:showBubbleSize val="0"/>
        </c:dLbls>
        <c:marker val="1"/>
        <c:smooth val="0"/>
        <c:axId val="484076304"/>
        <c:axId val="490846448"/>
      </c:lineChart>
      <c:catAx>
        <c:axId val="48407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0846448"/>
        <c:crosses val="autoZero"/>
        <c:auto val="1"/>
        <c:lblAlgn val="ctr"/>
        <c:lblOffset val="100"/>
        <c:tickLblSkip val="1"/>
        <c:tickMarkSkip val="1"/>
        <c:noMultiLvlLbl val="0"/>
      </c:catAx>
      <c:valAx>
        <c:axId val="490846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4076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6162</c:v>
                </c:pt>
                <c:pt idx="5">
                  <c:v>6425</c:v>
                </c:pt>
                <c:pt idx="8">
                  <c:v>6701</c:v>
                </c:pt>
                <c:pt idx="11">
                  <c:v>6341</c:v>
                </c:pt>
                <c:pt idx="14">
                  <c:v>5909</c:v>
                </c:pt>
              </c:numCache>
            </c:numRef>
          </c:val>
          <c:extLst>
            <c:ext xmlns:c16="http://schemas.microsoft.com/office/drawing/2014/chart" uri="{C3380CC4-5D6E-409C-BE32-E72D297353CC}">
              <c16:uniqueId val="{00000000-E05A-4097-8F16-736026975F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05A-4097-8F16-736026975F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5497</c:v>
                </c:pt>
                <c:pt idx="5">
                  <c:v>5156</c:v>
                </c:pt>
                <c:pt idx="8">
                  <c:v>3504</c:v>
                </c:pt>
                <c:pt idx="11">
                  <c:v>3547</c:v>
                </c:pt>
                <c:pt idx="14">
                  <c:v>3571</c:v>
                </c:pt>
              </c:numCache>
            </c:numRef>
          </c:val>
          <c:extLst>
            <c:ext xmlns:c16="http://schemas.microsoft.com/office/drawing/2014/chart" uri="{C3380CC4-5D6E-409C-BE32-E72D297353CC}">
              <c16:uniqueId val="{00000002-E05A-4097-8F16-736026975F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5A-4097-8F16-736026975F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5A-4097-8F16-736026975F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34</c:v>
                </c:pt>
                <c:pt idx="9">
                  <c:v>34</c:v>
                </c:pt>
                <c:pt idx="12">
                  <c:v>34</c:v>
                </c:pt>
              </c:numCache>
            </c:numRef>
          </c:val>
          <c:extLst>
            <c:ext xmlns:c16="http://schemas.microsoft.com/office/drawing/2014/chart" uri="{C3380CC4-5D6E-409C-BE32-E72D297353CC}">
              <c16:uniqueId val="{00000005-E05A-4097-8F16-736026975F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347</c:v>
                </c:pt>
                <c:pt idx="3">
                  <c:v>223</c:v>
                </c:pt>
                <c:pt idx="6">
                  <c:v>216</c:v>
                </c:pt>
                <c:pt idx="9">
                  <c:v>165</c:v>
                </c:pt>
                <c:pt idx="12">
                  <c:v>178</c:v>
                </c:pt>
              </c:numCache>
            </c:numRef>
          </c:val>
          <c:extLst>
            <c:ext xmlns:c16="http://schemas.microsoft.com/office/drawing/2014/chart" uri="{C3380CC4-5D6E-409C-BE32-E72D297353CC}">
              <c16:uniqueId val="{00000006-E05A-4097-8F16-736026975F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88</c:v>
                </c:pt>
                <c:pt idx="3">
                  <c:v>116</c:v>
                </c:pt>
                <c:pt idx="6">
                  <c:v>115</c:v>
                </c:pt>
                <c:pt idx="9">
                  <c:v>133</c:v>
                </c:pt>
                <c:pt idx="12">
                  <c:v>124</c:v>
                </c:pt>
              </c:numCache>
            </c:numRef>
          </c:val>
          <c:extLst>
            <c:ext xmlns:c16="http://schemas.microsoft.com/office/drawing/2014/chart" uri="{C3380CC4-5D6E-409C-BE32-E72D297353CC}">
              <c16:uniqueId val="{00000007-E05A-4097-8F16-736026975F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5612</c:v>
                </c:pt>
                <c:pt idx="3">
                  <c:v>5786</c:v>
                </c:pt>
                <c:pt idx="6">
                  <c:v>5669</c:v>
                </c:pt>
                <c:pt idx="9">
                  <c:v>5909</c:v>
                </c:pt>
                <c:pt idx="12">
                  <c:v>5587</c:v>
                </c:pt>
              </c:numCache>
            </c:numRef>
          </c:val>
          <c:extLst>
            <c:ext xmlns:c16="http://schemas.microsoft.com/office/drawing/2014/chart" uri="{C3380CC4-5D6E-409C-BE32-E72D297353CC}">
              <c16:uniqueId val="{00000008-E05A-4097-8F16-736026975F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27</c:v>
                </c:pt>
                <c:pt idx="3">
                  <c:v>26</c:v>
                </c:pt>
                <c:pt idx="6">
                  <c:v>25</c:v>
                </c:pt>
                <c:pt idx="9">
                  <c:v>0</c:v>
                </c:pt>
                <c:pt idx="12">
                  <c:v>0</c:v>
                </c:pt>
              </c:numCache>
            </c:numRef>
          </c:val>
          <c:extLst>
            <c:ext xmlns:c16="http://schemas.microsoft.com/office/drawing/2014/chart" uri="{C3380CC4-5D6E-409C-BE32-E72D297353CC}">
              <c16:uniqueId val="{00000009-E05A-4097-8F16-736026975F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2009</c:v>
                </c:pt>
                <c:pt idx="3">
                  <c:v>2393</c:v>
                </c:pt>
                <c:pt idx="6">
                  <c:v>4190</c:v>
                </c:pt>
                <c:pt idx="9">
                  <c:v>4009</c:v>
                </c:pt>
                <c:pt idx="12">
                  <c:v>3825</c:v>
                </c:pt>
              </c:numCache>
            </c:numRef>
          </c:val>
          <c:extLst>
            <c:ext xmlns:c16="http://schemas.microsoft.com/office/drawing/2014/chart" uri="{C3380CC4-5D6E-409C-BE32-E72D297353CC}">
              <c16:uniqueId val="{0000000A-E05A-4097-8F16-736026975FEC}"/>
            </c:ext>
          </c:extLst>
        </c:ser>
        <c:dLbls>
          <c:showLegendKey val="0"/>
          <c:showVal val="0"/>
          <c:showCatName val="0"/>
          <c:showSerName val="0"/>
          <c:showPercent val="0"/>
          <c:showBubbleSize val="0"/>
        </c:dLbls>
        <c:gapWidth val="100"/>
        <c:overlap val="100"/>
        <c:axId val="546290776"/>
        <c:axId val="546289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45</c:v>
                </c:pt>
                <c:pt idx="8">
                  <c:v>#N/A</c:v>
                </c:pt>
                <c:pt idx="9">
                  <c:v>#N/A</c:v>
                </c:pt>
                <c:pt idx="10">
                  <c:v>363</c:v>
                </c:pt>
                <c:pt idx="11">
                  <c:v>#N/A</c:v>
                </c:pt>
                <c:pt idx="12">
                  <c:v>#N/A</c:v>
                </c:pt>
                <c:pt idx="13">
                  <c:v>269</c:v>
                </c:pt>
                <c:pt idx="14">
                  <c:v>#N/A</c:v>
                </c:pt>
              </c:numCache>
            </c:numRef>
          </c:val>
          <c:smooth val="0"/>
          <c:extLst>
            <c:ext xmlns:c16="http://schemas.microsoft.com/office/drawing/2014/chart" uri="{C3380CC4-5D6E-409C-BE32-E72D297353CC}">
              <c16:uniqueId val="{0000000B-E05A-4097-8F16-736026975FEC}"/>
            </c:ext>
          </c:extLst>
        </c:ser>
        <c:dLbls>
          <c:showLegendKey val="0"/>
          <c:showVal val="0"/>
          <c:showCatName val="0"/>
          <c:showSerName val="0"/>
          <c:showPercent val="0"/>
          <c:showBubbleSize val="0"/>
        </c:dLbls>
        <c:marker val="1"/>
        <c:smooth val="0"/>
        <c:axId val="546290776"/>
        <c:axId val="546289600"/>
      </c:lineChart>
      <c:catAx>
        <c:axId val="546290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6289600"/>
        <c:crosses val="autoZero"/>
        <c:auto val="1"/>
        <c:lblAlgn val="ctr"/>
        <c:lblOffset val="100"/>
        <c:tickLblSkip val="1"/>
        <c:tickMarkSkip val="1"/>
        <c:noMultiLvlLbl val="0"/>
      </c:catAx>
      <c:valAx>
        <c:axId val="546289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6290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1961</c:v>
                </c:pt>
                <c:pt idx="1">
                  <c:v>2055</c:v>
                </c:pt>
                <c:pt idx="2">
                  <c:v>2323</c:v>
                </c:pt>
              </c:numCache>
            </c:numRef>
          </c:val>
          <c:extLst>
            <c:ext xmlns:c16="http://schemas.microsoft.com/office/drawing/2014/chart" uri="{C3380CC4-5D6E-409C-BE32-E72D297353CC}">
              <c16:uniqueId val="{00000000-0D84-446B-8A23-F0414ABA26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157</c:v>
                </c:pt>
                <c:pt idx="1">
                  <c:v>157</c:v>
                </c:pt>
                <c:pt idx="2">
                  <c:v>157</c:v>
                </c:pt>
              </c:numCache>
            </c:numRef>
          </c:val>
          <c:extLst>
            <c:ext xmlns:c16="http://schemas.microsoft.com/office/drawing/2014/chart" uri="{C3380CC4-5D6E-409C-BE32-E72D297353CC}">
              <c16:uniqueId val="{00000001-0D84-446B-8A23-F0414ABA26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2267</c:v>
                </c:pt>
                <c:pt idx="1">
                  <c:v>2409</c:v>
                </c:pt>
                <c:pt idx="2">
                  <c:v>2426</c:v>
                </c:pt>
              </c:numCache>
            </c:numRef>
          </c:val>
          <c:extLst>
            <c:ext xmlns:c16="http://schemas.microsoft.com/office/drawing/2014/chart" uri="{C3380CC4-5D6E-409C-BE32-E72D297353CC}">
              <c16:uniqueId val="{00000002-0D84-446B-8A23-F0414ABA2612}"/>
            </c:ext>
          </c:extLst>
        </c:ser>
        <c:dLbls>
          <c:showLegendKey val="0"/>
          <c:showVal val="0"/>
          <c:showCatName val="0"/>
          <c:showSerName val="0"/>
          <c:showPercent val="0"/>
          <c:showBubbleSize val="0"/>
        </c:dLbls>
        <c:gapWidth val="120"/>
        <c:overlap val="100"/>
        <c:axId val="546293912"/>
        <c:axId val="546289208"/>
      </c:barChart>
      <c:catAx>
        <c:axId val="546293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6289208"/>
        <c:crosses val="autoZero"/>
        <c:auto val="1"/>
        <c:lblAlgn val="ctr"/>
        <c:lblOffset val="100"/>
        <c:tickLblSkip val="1"/>
        <c:tickMarkSkip val="1"/>
        <c:noMultiLvlLbl val="0"/>
      </c:catAx>
      <c:valAx>
        <c:axId val="5462892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6293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10,486
10,329
72.40
11,886,201
11,040,943
554,948
4,113,174
3,825,364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大型事業所により類似団体平均を上回る税収があるため、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となっており、近年はほぼ横ばいの状況である。引き続き、歳入の確保に努めるとともに歳出の抑制を図っていく。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125185</xdr:rowOff>
    </xdr:from>
    <xdr:to>
      <xdr:col>23</xdr:col>
      <xdr:colOff>133350</xdr:colOff>
      <xdr:row>38</xdr:row>
      <xdr:rowOff>159657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66402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15620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159657</xdr:rowOff>
    </xdr:from>
    <xdr:to>
      <xdr:col>19</xdr:col>
      <xdr:colOff>133350</xdr:colOff>
      <xdr:row>39</xdr:row>
      <xdr:rowOff>34169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667475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118429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34169</xdr:rowOff>
    </xdr:from>
    <xdr:to>
      <xdr:col>15</xdr:col>
      <xdr:colOff>82550</xdr:colOff>
      <xdr:row>39</xdr:row>
      <xdr:rowOff>68641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672071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68641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7437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74385</xdr:rowOff>
    </xdr:from>
    <xdr:to>
      <xdr:col>23</xdr:col>
      <xdr:colOff>184150</xdr:colOff>
      <xdr:row>39</xdr:row>
      <xdr:rowOff>4535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90913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108857</xdr:rowOff>
    </xdr:from>
    <xdr:to>
      <xdr:col>19</xdr:col>
      <xdr:colOff>184150</xdr:colOff>
      <xdr:row>39</xdr:row>
      <xdr:rowOff>39007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49184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154819</xdr:rowOff>
    </xdr:from>
    <xdr:to>
      <xdr:col>15</xdr:col>
      <xdr:colOff>133350</xdr:colOff>
      <xdr:row>39</xdr:row>
      <xdr:rowOff>84969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95146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17841</xdr:rowOff>
    </xdr:from>
    <xdr:to>
      <xdr:col>11</xdr:col>
      <xdr:colOff>82550</xdr:colOff>
      <xdr:row>39</xdr:row>
      <xdr:rowOff>119441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129618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要因としては、税収</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により経常一般財源等総額が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、経常経費充当一般財源等のうち、</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物件</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が増加したため数値が悪化した。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事務事業の見直しをさらに進め、経常経費の削減を行っていく。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58674</xdr:rowOff>
    </xdr:from>
    <xdr:to>
      <xdr:col>23</xdr:col>
      <xdr:colOff>133350</xdr:colOff>
      <xdr:row>65</xdr:row>
      <xdr:rowOff>75438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31474"/>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147591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7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143256</xdr:rowOff>
    </xdr:from>
    <xdr:to>
      <xdr:col>19</xdr:col>
      <xdr:colOff>133350</xdr:colOff>
      <xdr:row>64</xdr:row>
      <xdr:rowOff>58674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4460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143256</xdr:rowOff>
    </xdr:from>
    <xdr:to>
      <xdr:col>15</xdr:col>
      <xdr:colOff>82550</xdr:colOff>
      <xdr:row>64</xdr:row>
      <xdr:rowOff>49022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4460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49022</xdr:rowOff>
    </xdr:from>
    <xdr:to>
      <xdr:col>11</xdr:col>
      <xdr:colOff>31750</xdr:colOff>
      <xdr:row>65</xdr:row>
      <xdr:rowOff>128524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21822"/>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112539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24638</xdr:rowOff>
    </xdr:from>
    <xdr:to>
      <xdr:col>23</xdr:col>
      <xdr:colOff>184150</xdr:colOff>
      <xdr:row>65</xdr:row>
      <xdr:rowOff>126238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168165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4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7874</xdr:rowOff>
    </xdr:from>
    <xdr:to>
      <xdr:col>19</xdr:col>
      <xdr:colOff>184150</xdr:colOff>
      <xdr:row>64</xdr:row>
      <xdr:rowOff>109474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94251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92456</xdr:rowOff>
    </xdr:from>
    <xdr:to>
      <xdr:col>15</xdr:col>
      <xdr:colOff>133350</xdr:colOff>
      <xdr:row>64</xdr:row>
      <xdr:rowOff>22606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7383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169672</xdr:rowOff>
    </xdr:from>
    <xdr:to>
      <xdr:col>11</xdr:col>
      <xdr:colOff>82550</xdr:colOff>
      <xdr:row>64</xdr:row>
      <xdr:rowOff>99822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84599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77724</xdr:rowOff>
    </xdr:from>
    <xdr:to>
      <xdr:col>7</xdr:col>
      <xdr:colOff>31750</xdr:colOff>
      <xdr:row>66</xdr:row>
      <xdr:rowOff>7874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164101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[301,347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１人当たりの人件費・物件費等決算額が類似団体平均を上回っているのは、公共施設の維持に係る人件費、物件費が多いことが要因となっている。これは保育所や公共施設の運営を直営で行っていることに起因していることから、民間でも実施可能な部分については、指定管理者制度の導入などにより委託化を進め、コストの低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129008</xdr:rowOff>
    </xdr:from>
    <xdr:to>
      <xdr:col>23</xdr:col>
      <xdr:colOff>133350</xdr:colOff>
      <xdr:row>85</xdr:row>
      <xdr:rowOff>37167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530808"/>
          <a:ext cx="838200" cy="7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25889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13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80439</xdr:rowOff>
    </xdr:from>
    <xdr:to>
      <xdr:col>19</xdr:col>
      <xdr:colOff>133350</xdr:colOff>
      <xdr:row>84</xdr:row>
      <xdr:rowOff>129008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482239"/>
          <a:ext cx="889000" cy="4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90960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806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3408</xdr:rowOff>
    </xdr:from>
    <xdr:to>
      <xdr:col>15</xdr:col>
      <xdr:colOff>82550</xdr:colOff>
      <xdr:row>84</xdr:row>
      <xdr:rowOff>80439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405208"/>
          <a:ext cx="889000" cy="7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62020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161179</xdr:rowOff>
    </xdr:from>
    <xdr:to>
      <xdr:col>11</xdr:col>
      <xdr:colOff>31750</xdr:colOff>
      <xdr:row>84</xdr:row>
      <xdr:rowOff>3408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391529"/>
          <a:ext cx="889000" cy="1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66339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56632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157817</xdr:rowOff>
    </xdr:from>
    <xdr:to>
      <xdr:col>23</xdr:col>
      <xdr:colOff>184150</xdr:colOff>
      <xdr:row>85</xdr:row>
      <xdr:rowOff>87967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55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129894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531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78208</xdr:rowOff>
    </xdr:from>
    <xdr:to>
      <xdr:col>19</xdr:col>
      <xdr:colOff>184150</xdr:colOff>
      <xdr:row>85</xdr:row>
      <xdr:rowOff>8358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48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164585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56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29639</xdr:rowOff>
    </xdr:from>
    <xdr:to>
      <xdr:col>15</xdr:col>
      <xdr:colOff>133350</xdr:colOff>
      <xdr:row>84</xdr:row>
      <xdr:rowOff>131239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4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116016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51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124058</xdr:rowOff>
    </xdr:from>
    <xdr:to>
      <xdr:col>11</xdr:col>
      <xdr:colOff>82550</xdr:colOff>
      <xdr:row>84</xdr:row>
      <xdr:rowOff>54208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3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38985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44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110379</xdr:rowOff>
    </xdr:from>
    <xdr:to>
      <xdr:col>7</xdr:col>
      <xdr:colOff>31750</xdr:colOff>
      <xdr:row>84</xdr:row>
      <xdr:rowOff>40529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3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25306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42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類似団体平均を大きく下回っており、勤務評価等により給与の適正化を図っていく。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29029</xdr:rowOff>
    </xdr:from>
    <xdr:to>
      <xdr:col>81</xdr:col>
      <xdr:colOff>44450</xdr:colOff>
      <xdr:row>82</xdr:row>
      <xdr:rowOff>109462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087929"/>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29029</xdr:rowOff>
    </xdr:from>
    <xdr:to>
      <xdr:col>77</xdr:col>
      <xdr:colOff>44450</xdr:colOff>
      <xdr:row>83</xdr:row>
      <xdr:rowOff>64407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08792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86482</xdr:rowOff>
    </xdr:from>
    <xdr:to>
      <xdr:col>72</xdr:col>
      <xdr:colOff>203200</xdr:colOff>
      <xdr:row>83</xdr:row>
      <xdr:rowOff>64407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145382"/>
          <a:ext cx="8890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86482</xdr:rowOff>
    </xdr:from>
    <xdr:to>
      <xdr:col>68</xdr:col>
      <xdr:colOff>152400</xdr:colOff>
      <xdr:row>82</xdr:row>
      <xdr:rowOff>86482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1453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58662</xdr:rowOff>
    </xdr:from>
    <xdr:to>
      <xdr:col>81</xdr:col>
      <xdr:colOff>95250</xdr:colOff>
      <xdr:row>82</xdr:row>
      <xdr:rowOff>160262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75189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396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149679</xdr:rowOff>
    </xdr:from>
    <xdr:to>
      <xdr:col>77</xdr:col>
      <xdr:colOff>95250</xdr:colOff>
      <xdr:row>82</xdr:row>
      <xdr:rowOff>79829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90006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80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35682</xdr:rowOff>
    </xdr:from>
    <xdr:to>
      <xdr:col>68</xdr:col>
      <xdr:colOff>203200</xdr:colOff>
      <xdr:row>82</xdr:row>
      <xdr:rowOff>137282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147459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35682</xdr:rowOff>
    </xdr:from>
    <xdr:to>
      <xdr:col>64</xdr:col>
      <xdr:colOff>152400</xdr:colOff>
      <xdr:row>82</xdr:row>
      <xdr:rowOff>137282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147459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人当たり職員数が類似団体平均を大幅に上回っているのは、保育所や公共施設の運営を直営で行っていることが主な要因となっている。今後の見通しとして、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定員管理計画において、平成２６年度から令和元年度まで新規大規模事業が続くことにより一定数の増員を見込んでおり、事業終了後に不補充により減員を図る計画としていること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から、内部管理事務の抜本的見直しにより増員計画の抑制を図るとともに、指定管理者制度導入施設の拡充、直営施設の民営化を推進し、職員削減を図っていく。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79553</xdr:rowOff>
    </xdr:from>
    <xdr:to>
      <xdr:col>81</xdr:col>
      <xdr:colOff>44450</xdr:colOff>
      <xdr:row>63</xdr:row>
      <xdr:rowOff>96927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880903"/>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77385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64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69418</xdr:rowOff>
    </xdr:from>
    <xdr:to>
      <xdr:col>77</xdr:col>
      <xdr:colOff>44450</xdr:colOff>
      <xdr:row>63</xdr:row>
      <xdr:rowOff>96927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870768"/>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159605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275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52045</xdr:rowOff>
    </xdr:from>
    <xdr:to>
      <xdr:col>72</xdr:col>
      <xdr:colOff>203200</xdr:colOff>
      <xdr:row>63</xdr:row>
      <xdr:rowOff>69418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853395"/>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155744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30811</xdr:rowOff>
    </xdr:from>
    <xdr:to>
      <xdr:col>68</xdr:col>
      <xdr:colOff>152400</xdr:colOff>
      <xdr:row>63</xdr:row>
      <xdr:rowOff>52045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832161"/>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158640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3115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28753</xdr:rowOff>
    </xdr:from>
    <xdr:to>
      <xdr:col>81</xdr:col>
      <xdr:colOff>95250</xdr:colOff>
      <xdr:row>63</xdr:row>
      <xdr:rowOff>130353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83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830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80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46127</xdr:rowOff>
    </xdr:from>
    <xdr:to>
      <xdr:col>77</xdr:col>
      <xdr:colOff>95250</xdr:colOff>
      <xdr:row>63</xdr:row>
      <xdr:rowOff>147727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132504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933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18618</xdr:rowOff>
    </xdr:from>
    <xdr:to>
      <xdr:col>73</xdr:col>
      <xdr:colOff>44450</xdr:colOff>
      <xdr:row>63</xdr:row>
      <xdr:rowOff>120218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81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104995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90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1245</xdr:rowOff>
    </xdr:from>
    <xdr:to>
      <xdr:col>68</xdr:col>
      <xdr:colOff>203200</xdr:colOff>
      <xdr:row>63</xdr:row>
      <xdr:rowOff>102845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80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87622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88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151461</xdr:rowOff>
    </xdr:from>
    <xdr:to>
      <xdr:col>64</xdr:col>
      <xdr:colOff>152400</xdr:colOff>
      <xdr:row>63</xdr:row>
      <xdr:rowOff>81611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78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66388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86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既発債の償還を迎えており、数値は改善している。今後も計画的な償還管理を行い、弾力的な財政運営を行っていく。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133894</xdr:rowOff>
    </xdr:from>
    <xdr:to>
      <xdr:col>81</xdr:col>
      <xdr:colOff>44450</xdr:colOff>
      <xdr:row>41</xdr:row>
      <xdr:rowOff>3810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91894"/>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68960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2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17599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3326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44104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17599</xdr:rowOff>
    </xdr:from>
    <xdr:to>
      <xdr:col>72</xdr:col>
      <xdr:colOff>203200</xdr:colOff>
      <xdr:row>41</xdr:row>
      <xdr:rowOff>38281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4704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44104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38281</xdr:rowOff>
    </xdr:from>
    <xdr:to>
      <xdr:col>68</xdr:col>
      <xdr:colOff>152400</xdr:colOff>
      <xdr:row>41</xdr:row>
      <xdr:rowOff>93435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67731"/>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126836</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1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83094</xdr:rowOff>
    </xdr:from>
    <xdr:to>
      <xdr:col>81</xdr:col>
      <xdr:colOff>95250</xdr:colOff>
      <xdr:row>41</xdr:row>
      <xdr:rowOff>13244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99621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8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138249</xdr:rowOff>
    </xdr:from>
    <xdr:to>
      <xdr:col>73</xdr:col>
      <xdr:colOff>44450</xdr:colOff>
      <xdr:row>41</xdr:row>
      <xdr:rowOff>68399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53176</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08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158931</xdr:rowOff>
    </xdr:from>
    <xdr:to>
      <xdr:col>68</xdr:col>
      <xdr:colOff>203200</xdr:colOff>
      <xdr:row>41</xdr:row>
      <xdr:rowOff>89081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99258</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8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42635</xdr:rowOff>
    </xdr:from>
    <xdr:to>
      <xdr:col>64</xdr:col>
      <xdr:colOff>152400</xdr:colOff>
      <xdr:row>41</xdr:row>
      <xdr:rowOff>144235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129012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下水道事業への繰出基準の算出見直しにより公営企業債等繰入見込額が増加したことに加え、投資的経費充当財源として基金繰入を行ったことにより、充当可能財源等が減少したため、数値が悪化したが引き続き行財政改革と進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30692</xdr:rowOff>
    </xdr:from>
    <xdr:to>
      <xdr:col>81</xdr:col>
      <xdr:colOff>44450</xdr:colOff>
      <xdr:row>14</xdr:row>
      <xdr:rowOff>49996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43099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151469</xdr:rowOff>
    </xdr:from>
    <xdr:to>
      <xdr:col>77</xdr:col>
      <xdr:colOff>44450</xdr:colOff>
      <xdr:row>14</xdr:row>
      <xdr:rowOff>49996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380319"/>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24934</xdr:rowOff>
    </xdr:from>
    <xdr:to>
      <xdr:col>68</xdr:col>
      <xdr:colOff>203200</xdr:colOff>
      <xdr:row>14</xdr:row>
      <xdr:rowOff>126534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151342</xdr:rowOff>
    </xdr:from>
    <xdr:to>
      <xdr:col>81</xdr:col>
      <xdr:colOff>95250</xdr:colOff>
      <xdr:row>14</xdr:row>
      <xdr:rowOff>81492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3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123419</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35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170646</xdr:rowOff>
    </xdr:from>
    <xdr:to>
      <xdr:col>77</xdr:col>
      <xdr:colOff>95250</xdr:colOff>
      <xdr:row>14</xdr:row>
      <xdr:rowOff>100796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39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85573</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485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100669</xdr:rowOff>
    </xdr:from>
    <xdr:to>
      <xdr:col>73</xdr:col>
      <xdr:colOff>44450</xdr:colOff>
      <xdr:row>14</xdr:row>
      <xdr:rowOff>30819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32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15596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41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10,486
10,329
72.40
11,886,201
11,040,943
554,948
4,113,174
3,825,364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ラスパイレス指数は類似団体と比較して低いものの、職員数が多いため経常収支比率の人件費分が高くなっている。これは保育所や公共施設の運営を直営で行っていることに起因していることから、指定管理者制度導入施設の拡充、直営施設の民営化を推進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88138</xdr:rowOff>
    </xdr:from>
    <xdr:to>
      <xdr:col>24</xdr:col>
      <xdr:colOff>25400</xdr:colOff>
      <xdr:row>37</xdr:row>
      <xdr:rowOff>156718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3178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165879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28702</xdr:rowOff>
    </xdr:from>
    <xdr:to>
      <xdr:col>19</xdr:col>
      <xdr:colOff>187325</xdr:colOff>
      <xdr:row>37</xdr:row>
      <xdr:rowOff>88138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723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28702</xdr:rowOff>
    </xdr:from>
    <xdr:to>
      <xdr:col>15</xdr:col>
      <xdr:colOff>98425</xdr:colOff>
      <xdr:row>38</xdr:row>
      <xdr:rowOff>21844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723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21844</xdr:rowOff>
    </xdr:from>
    <xdr:to>
      <xdr:col>11</xdr:col>
      <xdr:colOff>9525</xdr:colOff>
      <xdr:row>38</xdr:row>
      <xdr:rowOff>140716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3694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105918</xdr:rowOff>
    </xdr:from>
    <xdr:to>
      <xdr:col>24</xdr:col>
      <xdr:colOff>76200</xdr:colOff>
      <xdr:row>38</xdr:row>
      <xdr:rowOff>36068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77995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37338</xdr:rowOff>
    </xdr:from>
    <xdr:to>
      <xdr:col>20</xdr:col>
      <xdr:colOff>38100</xdr:colOff>
      <xdr:row>37</xdr:row>
      <xdr:rowOff>138938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149352</xdr:rowOff>
    </xdr:from>
    <xdr:to>
      <xdr:col>15</xdr:col>
      <xdr:colOff>149225</xdr:colOff>
      <xdr:row>37</xdr:row>
      <xdr:rowOff>79502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142494</xdr:rowOff>
    </xdr:from>
    <xdr:to>
      <xdr:col>11</xdr:col>
      <xdr:colOff>60325</xdr:colOff>
      <xdr:row>38</xdr:row>
      <xdr:rowOff>72644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57421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89916</xdr:rowOff>
    </xdr:from>
    <xdr:to>
      <xdr:col>6</xdr:col>
      <xdr:colOff>171450</xdr:colOff>
      <xdr:row>39</xdr:row>
      <xdr:rowOff>20066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4843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は、類似団体平均と比較して極端に高い数値を示している。これは類似団体とも比較して公共施設が多いことが要因と考えられるため、指定管理者制度導入施設の拡充など、より効率的な運営を図ることはもとより、抜本的な見直しを行い施設の統廃合を推進し、維持管理コストの低減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119380</xdr:rowOff>
    </xdr:from>
    <xdr:to>
      <xdr:col>82</xdr:col>
      <xdr:colOff>107950</xdr:colOff>
      <xdr:row>21</xdr:row>
      <xdr:rowOff>39370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5483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12717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55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119380</xdr:rowOff>
    </xdr:from>
    <xdr:to>
      <xdr:col>78</xdr:col>
      <xdr:colOff>69850</xdr:colOff>
      <xdr:row>20</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548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12700</xdr:rowOff>
    </xdr:from>
    <xdr:to>
      <xdr:col>73</xdr:col>
      <xdr:colOff>180975</xdr:colOff>
      <xdr:row>20</xdr:row>
      <xdr:rowOff>165100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441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12700</xdr:rowOff>
    </xdr:from>
    <xdr:to>
      <xdr:col>69</xdr:col>
      <xdr:colOff>92075</xdr:colOff>
      <xdr:row>21</xdr:row>
      <xdr:rowOff>8890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4417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160020</xdr:rowOff>
    </xdr:from>
    <xdr:to>
      <xdr:col>82</xdr:col>
      <xdr:colOff>158750</xdr:colOff>
      <xdr:row>21</xdr:row>
      <xdr:rowOff>90170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5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68597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68580</xdr:rowOff>
    </xdr:from>
    <xdr:to>
      <xdr:col>78</xdr:col>
      <xdr:colOff>120650</xdr:colOff>
      <xdr:row>20</xdr:row>
      <xdr:rowOff>170180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4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154957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58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114300</xdr:rowOff>
    </xdr:from>
    <xdr:to>
      <xdr:col>74</xdr:col>
      <xdr:colOff>31750</xdr:colOff>
      <xdr:row>21</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29227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133350</xdr:rowOff>
    </xdr:from>
    <xdr:to>
      <xdr:col>69</xdr:col>
      <xdr:colOff>142875</xdr:colOff>
      <xdr:row>20</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48277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129540</xdr:rowOff>
    </xdr:from>
    <xdr:to>
      <xdr:col>65</xdr:col>
      <xdr:colOff>53975</xdr:colOff>
      <xdr:row>21</xdr:row>
      <xdr:rowOff>59690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44467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64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扶助費に係る経常収支比率は、類似団体平均を下回っている。引き続き扶助事業の精査を進め、類似団体平均を維持していく。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26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63500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62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63500</xdr:rowOff>
    </xdr:from>
    <xdr:to>
      <xdr:col>15</xdr:col>
      <xdr:colOff>98425</xdr:colOff>
      <xdr:row>56</xdr:row>
      <xdr:rowOff>63500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66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63500</xdr:rowOff>
    </xdr:from>
    <xdr:to>
      <xdr:col>11</xdr:col>
      <xdr:colOff>9525</xdr:colOff>
      <xdr:row>56</xdr:row>
      <xdr:rowOff>114300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664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xdr:rowOff>
    </xdr:from>
    <xdr:to>
      <xdr:col>15</xdr:col>
      <xdr:colOff>149225</xdr:colOff>
      <xdr:row>56</xdr:row>
      <xdr:rowOff>114300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xdr:rowOff>
    </xdr:from>
    <xdr:to>
      <xdr:col>11</xdr:col>
      <xdr:colOff>60325</xdr:colOff>
      <xdr:row>56</xdr:row>
      <xdr:rowOff>114300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その他経費に係る経常収支比率は、繰出基準の算出見直し等により悪化した。下水道事業などの償還に係る公営企業に対する繰出金負担が大きいことから、維持管理費のさらなる縮減を図るとともに、独立採算の原則に立ち返り、料金の値上げによる受益者負担の適正化を図り、公営企業の財政健全化を推し進める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51888</xdr:rowOff>
    </xdr:from>
    <xdr:to>
      <xdr:col>82</xdr:col>
      <xdr:colOff>107950</xdr:colOff>
      <xdr:row>60</xdr:row>
      <xdr:rowOff>71483</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33888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113954</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5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94343</xdr:rowOff>
    </xdr:from>
    <xdr:to>
      <xdr:col>78</xdr:col>
      <xdr:colOff>69850</xdr:colOff>
      <xdr:row>60</xdr:row>
      <xdr:rowOff>51888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038443"/>
          <a:ext cx="8890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68217</xdr:rowOff>
    </xdr:from>
    <xdr:to>
      <xdr:col>73</xdr:col>
      <xdr:colOff>180975</xdr:colOff>
      <xdr:row>58</xdr:row>
      <xdr:rowOff>94343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1231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44286</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61685</xdr:rowOff>
    </xdr:from>
    <xdr:to>
      <xdr:col>69</xdr:col>
      <xdr:colOff>92075</xdr:colOff>
      <xdr:row>58</xdr:row>
      <xdr:rowOff>68217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0057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20683</xdr:rowOff>
    </xdr:from>
    <xdr:to>
      <xdr:col>82</xdr:col>
      <xdr:colOff>158750</xdr:colOff>
      <xdr:row>60</xdr:row>
      <xdr:rowOff>122283</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30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100710</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21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1088</xdr:rowOff>
    </xdr:from>
    <xdr:to>
      <xdr:col>78</xdr:col>
      <xdr:colOff>120650</xdr:colOff>
      <xdr:row>60</xdr:row>
      <xdr:rowOff>102688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28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87465</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374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43543</xdr:rowOff>
    </xdr:from>
    <xdr:to>
      <xdr:col>74</xdr:col>
      <xdr:colOff>31750</xdr:colOff>
      <xdr:row>58</xdr:row>
      <xdr:rowOff>145143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129920</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17417</xdr:rowOff>
    </xdr:from>
    <xdr:to>
      <xdr:col>69</xdr:col>
      <xdr:colOff>142875</xdr:colOff>
      <xdr:row>58</xdr:row>
      <xdr:rowOff>119017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103794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04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補助費等に係る経常収支比率は、類似団体平均を下回っている。今後も引き続き歳入に見合った歳出構造への変革を進め、現在の比率の維持に努める。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108712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717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167149</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3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113284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113284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2260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81280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2260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公債費に係る経常収支比率は、類似団体平均を下回っている。新規の大規模事業において町債発行による増嵩はあるものの、既発債が順次償還を迎えるため、以降も漸減傾向は続く見通しである。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163576</xdr:rowOff>
    </xdr:from>
    <xdr:to>
      <xdr:col>24</xdr:col>
      <xdr:colOff>25400</xdr:colOff>
      <xdr:row>75</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8508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163576</xdr:rowOff>
    </xdr:from>
    <xdr:to>
      <xdr:col>19</xdr:col>
      <xdr:colOff>187325</xdr:colOff>
      <xdr:row>75</xdr:row>
      <xdr:rowOff>124714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85087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124714</xdr:rowOff>
    </xdr:from>
    <xdr:to>
      <xdr:col>15</xdr:col>
      <xdr:colOff>98425</xdr:colOff>
      <xdr:row>76</xdr:row>
      <xdr:rowOff>30987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983464"/>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xdr:rowOff>
    </xdr:from>
    <xdr:to>
      <xdr:col>11</xdr:col>
      <xdr:colOff>9525</xdr:colOff>
      <xdr:row>76</xdr:row>
      <xdr:rowOff>30987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383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121920</xdr:rowOff>
    </xdr:from>
    <xdr:to>
      <xdr:col>24</xdr:col>
      <xdr:colOff>76200</xdr:colOff>
      <xdr:row>75</xdr:row>
      <xdr:rowOff>52070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138447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112776</xdr:rowOff>
    </xdr:from>
    <xdr:to>
      <xdr:col>20</xdr:col>
      <xdr:colOff>38100</xdr:colOff>
      <xdr:row>75</xdr:row>
      <xdr:rowOff>42926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53103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56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73914</xdr:rowOff>
    </xdr:from>
    <xdr:to>
      <xdr:col>15</xdr:col>
      <xdr:colOff>149225</xdr:colOff>
      <xdr:row>76</xdr:row>
      <xdr:rowOff>4065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14241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151637</xdr:rowOff>
    </xdr:from>
    <xdr:to>
      <xdr:col>11</xdr:col>
      <xdr:colOff>60325</xdr:colOff>
      <xdr:row>76</xdr:row>
      <xdr:rowOff>81787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91965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128778</xdr:rowOff>
    </xdr:from>
    <xdr:to>
      <xdr:col>6</xdr:col>
      <xdr:colOff>171450</xdr:colOff>
      <xdr:row>76</xdr:row>
      <xdr:rowOff>58928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69105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b="0">
              <a:solidFill>
                <a:schemeClr val="dk1"/>
              </a:solidFill>
              <a:effectLst/>
              <a:latin typeface="ＭＳ ゴシック" panose="020B0609070205080204" pitchFamily="49" charset="-128"/>
              <a:ea typeface="ＭＳ ゴシック" panose="020B0609070205080204" pitchFamily="49" charset="-128"/>
              <a:cs typeface="+mn-cs"/>
            </a:rPr>
            <a:t>公債費以外の経常収支比率は、類似団体平均より大幅に高い状況となっている。各経費の分析のとおり、施設の統廃合やさらなる行政運営の効率化を図り、経常経費の歳出規模を逓減させていく必要がある。</a:t>
          </a:r>
          <a:endParaRPr lang="ja-JP" altLang="ja-JP" sz="1400" b="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143002</xdr:rowOff>
    </xdr:from>
    <xdr:to>
      <xdr:col>82</xdr:col>
      <xdr:colOff>107950</xdr:colOff>
      <xdr:row>80</xdr:row>
      <xdr:rowOff>140715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687552"/>
          <a:ext cx="8382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170451</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99568</xdr:rowOff>
    </xdr:from>
    <xdr:to>
      <xdr:col>78</xdr:col>
      <xdr:colOff>69850</xdr:colOff>
      <xdr:row>79</xdr:row>
      <xdr:rowOff>143002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47266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94996</xdr:rowOff>
    </xdr:from>
    <xdr:to>
      <xdr:col>73</xdr:col>
      <xdr:colOff>180975</xdr:colOff>
      <xdr:row>78</xdr:row>
      <xdr:rowOff>99568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4680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94996</xdr:rowOff>
    </xdr:from>
    <xdr:to>
      <xdr:col>69</xdr:col>
      <xdr:colOff>92075</xdr:colOff>
      <xdr:row>80</xdr:row>
      <xdr:rowOff>12700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46809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89915</xdr:rowOff>
    </xdr:from>
    <xdr:to>
      <xdr:col>82</xdr:col>
      <xdr:colOff>158750</xdr:colOff>
      <xdr:row>81</xdr:row>
      <xdr:rowOff>20065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169942</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92202</xdr:rowOff>
    </xdr:from>
    <xdr:to>
      <xdr:col>78</xdr:col>
      <xdr:colOff>120650</xdr:colOff>
      <xdr:row>80</xdr:row>
      <xdr:rowOff>22352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7129</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72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48768</xdr:rowOff>
    </xdr:from>
    <xdr:to>
      <xdr:col>74</xdr:col>
      <xdr:colOff>31750</xdr:colOff>
      <xdr:row>78</xdr:row>
      <xdr:rowOff>150368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44196</xdr:rowOff>
    </xdr:from>
    <xdr:to>
      <xdr:col>69</xdr:col>
      <xdr:colOff>142875</xdr:colOff>
      <xdr:row>78</xdr:row>
      <xdr:rowOff>145796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130573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133350</xdr:rowOff>
    </xdr:from>
    <xdr:to>
      <xdr:col>65</xdr:col>
      <xdr:colOff>53975</xdr:colOff>
      <xdr:row>80</xdr:row>
      <xdr:rowOff>63500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48277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92862</xdr:rowOff>
    </xdr:from>
    <xdr:to>
      <xdr:col>29</xdr:col>
      <xdr:colOff>127000</xdr:colOff>
      <xdr:row>15</xdr:row>
      <xdr:rowOff>122878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12237"/>
          <a:ext cx="647700" cy="30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39301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01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122878</xdr:rowOff>
    </xdr:from>
    <xdr:to>
      <xdr:col>26</xdr:col>
      <xdr:colOff>50800</xdr:colOff>
      <xdr:row>16</xdr:row>
      <xdr:rowOff>15001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42253"/>
          <a:ext cx="698500" cy="63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11975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45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15001</xdr:rowOff>
    </xdr:from>
    <xdr:to>
      <xdr:col>22</xdr:col>
      <xdr:colOff>114300</xdr:colOff>
      <xdr:row>16</xdr:row>
      <xdr:rowOff>23177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05826"/>
          <a:ext cx="698500" cy="8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25806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23177</xdr:rowOff>
    </xdr:from>
    <xdr:to>
      <xdr:col>18</xdr:col>
      <xdr:colOff>177800</xdr:colOff>
      <xdr:row>16</xdr:row>
      <xdr:rowOff>64988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14002"/>
          <a:ext cx="698500" cy="4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42062</xdr:rowOff>
    </xdr:from>
    <xdr:to>
      <xdr:col>29</xdr:col>
      <xdr:colOff>177800</xdr:colOff>
      <xdr:row>15</xdr:row>
      <xdr:rowOff>143662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61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58589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0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72078</xdr:rowOff>
    </xdr:from>
    <xdr:to>
      <xdr:col>26</xdr:col>
      <xdr:colOff>101600</xdr:colOff>
      <xdr:row>16</xdr:row>
      <xdr:rowOff>2228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91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12405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60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135651</xdr:rowOff>
    </xdr:from>
    <xdr:to>
      <xdr:col>22</xdr:col>
      <xdr:colOff>165100</xdr:colOff>
      <xdr:row>16</xdr:row>
      <xdr:rowOff>65801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55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75978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2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143827</xdr:rowOff>
    </xdr:from>
    <xdr:to>
      <xdr:col>19</xdr:col>
      <xdr:colOff>38100</xdr:colOff>
      <xdr:row>16</xdr:row>
      <xdr:rowOff>73977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63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84154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3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14188</xdr:rowOff>
    </xdr:from>
    <xdr:to>
      <xdr:col>15</xdr:col>
      <xdr:colOff>101600</xdr:colOff>
      <xdr:row>16</xdr:row>
      <xdr:rowOff>115788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05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125965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7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82594</xdr:rowOff>
    </xdr:from>
    <xdr:to>
      <xdr:col>29</xdr:col>
      <xdr:colOff>127000</xdr:colOff>
      <xdr:row>35</xdr:row>
      <xdr:rowOff>104540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692944"/>
          <a:ext cx="647700" cy="21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82338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92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41008</xdr:rowOff>
    </xdr:from>
    <xdr:to>
      <xdr:col>26</xdr:col>
      <xdr:colOff>50800</xdr:colOff>
      <xdr:row>35</xdr:row>
      <xdr:rowOff>104540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651358"/>
          <a:ext cx="698500" cy="63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189590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99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13024</xdr:rowOff>
    </xdr:from>
    <xdr:to>
      <xdr:col>22</xdr:col>
      <xdr:colOff>114300</xdr:colOff>
      <xdr:row>35</xdr:row>
      <xdr:rowOff>41008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623374"/>
          <a:ext cx="698500" cy="27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193438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13024</xdr:rowOff>
    </xdr:from>
    <xdr:to>
      <xdr:col>18</xdr:col>
      <xdr:colOff>177800</xdr:colOff>
      <xdr:row>35</xdr:row>
      <xdr:rowOff>157252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623374"/>
          <a:ext cx="698500" cy="144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168959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181500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31794</xdr:rowOff>
    </xdr:from>
    <xdr:to>
      <xdr:col>29</xdr:col>
      <xdr:colOff>177800</xdr:colOff>
      <xdr:row>35</xdr:row>
      <xdr:rowOff>133394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42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219771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53740</xdr:rowOff>
    </xdr:from>
    <xdr:to>
      <xdr:col>26</xdr:col>
      <xdr:colOff>101600</xdr:colOff>
      <xdr:row>35</xdr:row>
      <xdr:rowOff>155340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64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165517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3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333108</xdr:rowOff>
    </xdr:from>
    <xdr:to>
      <xdr:col>22</xdr:col>
      <xdr:colOff>165100</xdr:colOff>
      <xdr:row>35</xdr:row>
      <xdr:rowOff>91808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00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101985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6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305124</xdr:rowOff>
    </xdr:from>
    <xdr:to>
      <xdr:col>19</xdr:col>
      <xdr:colOff>38100</xdr:colOff>
      <xdr:row>35</xdr:row>
      <xdr:rowOff>63824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72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74001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4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106452</xdr:rowOff>
    </xdr:from>
    <xdr:to>
      <xdr:col>15</xdr:col>
      <xdr:colOff>101600</xdr:colOff>
      <xdr:row>35</xdr:row>
      <xdr:rowOff>208052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16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192829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03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10,486
10,329
72.40
11,886,201
11,040,943
554,948
4,113,174
3,825,364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137345</xdr:rowOff>
    </xdr:from>
    <xdr:to>
      <xdr:col>24</xdr:col>
      <xdr:colOff>63500</xdr:colOff>
      <xdr:row>35</xdr:row>
      <xdr:rowOff>158727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38095"/>
          <a:ext cx="838200" cy="2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10520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54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158727</xdr:rowOff>
    </xdr:from>
    <xdr:to>
      <xdr:col>19</xdr:col>
      <xdr:colOff>177800</xdr:colOff>
      <xdr:row>36</xdr:row>
      <xdr:rowOff>47986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59477"/>
          <a:ext cx="889000" cy="6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146788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47986</xdr:rowOff>
    </xdr:from>
    <xdr:to>
      <xdr:col>15</xdr:col>
      <xdr:colOff>50800</xdr:colOff>
      <xdr:row>36</xdr:row>
      <xdr:rowOff>50188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20186"/>
          <a:ext cx="889000" cy="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157342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50188</xdr:rowOff>
    </xdr:from>
    <xdr:to>
      <xdr:col>10</xdr:col>
      <xdr:colOff>114300</xdr:colOff>
      <xdr:row>36</xdr:row>
      <xdr:rowOff>63691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22388"/>
          <a:ext cx="889000" cy="1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135008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127563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86545</xdr:rowOff>
    </xdr:from>
    <xdr:to>
      <xdr:col>24</xdr:col>
      <xdr:colOff>114300</xdr:colOff>
      <xdr:row>36</xdr:row>
      <xdr:rowOff>16695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8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109422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107927</xdr:rowOff>
    </xdr:from>
    <xdr:to>
      <xdr:col>20</xdr:col>
      <xdr:colOff>38100</xdr:colOff>
      <xdr:row>36</xdr:row>
      <xdr:rowOff>38077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0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54604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8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168636</xdr:rowOff>
    </xdr:from>
    <xdr:to>
      <xdr:col>15</xdr:col>
      <xdr:colOff>101600</xdr:colOff>
      <xdr:row>36</xdr:row>
      <xdr:rowOff>98786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115313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4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170838</xdr:rowOff>
    </xdr:from>
    <xdr:to>
      <xdr:col>10</xdr:col>
      <xdr:colOff>165100</xdr:colOff>
      <xdr:row>36</xdr:row>
      <xdr:rowOff>100988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7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117515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4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12891</xdr:rowOff>
    </xdr:from>
    <xdr:to>
      <xdr:col>6</xdr:col>
      <xdr:colOff>38100</xdr:colOff>
      <xdr:row>36</xdr:row>
      <xdr:rowOff>114491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8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131018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6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56764</xdr:rowOff>
    </xdr:from>
    <xdr:to>
      <xdr:col>24</xdr:col>
      <xdr:colOff>63500</xdr:colOff>
      <xdr:row>55</xdr:row>
      <xdr:rowOff>124929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486514"/>
          <a:ext cx="838200" cy="6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139332</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4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124929</xdr:rowOff>
    </xdr:from>
    <xdr:to>
      <xdr:col>19</xdr:col>
      <xdr:colOff>177800</xdr:colOff>
      <xdr:row>55</xdr:row>
      <xdr:rowOff>142611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554679"/>
          <a:ext cx="889000" cy="1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98455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87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142611</xdr:rowOff>
    </xdr:from>
    <xdr:to>
      <xdr:col>15</xdr:col>
      <xdr:colOff>50800</xdr:colOff>
      <xdr:row>56</xdr:row>
      <xdr:rowOff>36510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572361"/>
          <a:ext cx="889000" cy="6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117859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36510</xdr:rowOff>
    </xdr:from>
    <xdr:to>
      <xdr:col>10</xdr:col>
      <xdr:colOff>114300</xdr:colOff>
      <xdr:row>56</xdr:row>
      <xdr:rowOff>45894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37710"/>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126016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142419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91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5964</xdr:rowOff>
    </xdr:from>
    <xdr:to>
      <xdr:col>24</xdr:col>
      <xdr:colOff>114300</xdr:colOff>
      <xdr:row>55</xdr:row>
      <xdr:rowOff>107564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4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28841</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28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74129</xdr:rowOff>
    </xdr:from>
    <xdr:to>
      <xdr:col>20</xdr:col>
      <xdr:colOff>38100</xdr:colOff>
      <xdr:row>56</xdr:row>
      <xdr:rowOff>4279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0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20806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27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91811</xdr:rowOff>
    </xdr:from>
    <xdr:to>
      <xdr:col>15</xdr:col>
      <xdr:colOff>101600</xdr:colOff>
      <xdr:row>56</xdr:row>
      <xdr:rowOff>21961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2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38488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29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157160</xdr:rowOff>
    </xdr:from>
    <xdr:to>
      <xdr:col>10</xdr:col>
      <xdr:colOff>165100</xdr:colOff>
      <xdr:row>56</xdr:row>
      <xdr:rowOff>87310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58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103837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36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166544</xdr:rowOff>
    </xdr:from>
    <xdr:to>
      <xdr:col>6</xdr:col>
      <xdr:colOff>38100</xdr:colOff>
      <xdr:row>56</xdr:row>
      <xdr:rowOff>96694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59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113221</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371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39711</xdr:rowOff>
    </xdr:from>
    <xdr:to>
      <xdr:col>24</xdr:col>
      <xdr:colOff>63500</xdr:colOff>
      <xdr:row>77</xdr:row>
      <xdr:rowOff>124658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241361"/>
          <a:ext cx="838200" cy="8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39711</xdr:rowOff>
    </xdr:from>
    <xdr:to>
      <xdr:col>19</xdr:col>
      <xdr:colOff>177800</xdr:colOff>
      <xdr:row>77</xdr:row>
      <xdr:rowOff>74732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241361"/>
          <a:ext cx="889000" cy="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127038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2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74732</xdr:rowOff>
    </xdr:from>
    <xdr:to>
      <xdr:col>15</xdr:col>
      <xdr:colOff>50800</xdr:colOff>
      <xdr:row>77</xdr:row>
      <xdr:rowOff>113731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276382"/>
          <a:ext cx="889000" cy="3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140936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53930</xdr:rowOff>
    </xdr:from>
    <xdr:to>
      <xdr:col>10</xdr:col>
      <xdr:colOff>114300</xdr:colOff>
      <xdr:row>77</xdr:row>
      <xdr:rowOff>113731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255580"/>
          <a:ext cx="889000" cy="5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159433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73858</xdr:rowOff>
    </xdr:from>
    <xdr:to>
      <xdr:col>24</xdr:col>
      <xdr:colOff>114300</xdr:colOff>
      <xdr:row>78</xdr:row>
      <xdr:rowOff>4008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7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52285</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5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160361</xdr:rowOff>
    </xdr:from>
    <xdr:to>
      <xdr:col>20</xdr:col>
      <xdr:colOff>38100</xdr:colOff>
      <xdr:row>77</xdr:row>
      <xdr:rowOff>90511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19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107037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296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23932</xdr:rowOff>
    </xdr:from>
    <xdr:to>
      <xdr:col>15</xdr:col>
      <xdr:colOff>101600</xdr:colOff>
      <xdr:row>77</xdr:row>
      <xdr:rowOff>125532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2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142059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00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62931</xdr:rowOff>
    </xdr:from>
    <xdr:to>
      <xdr:col>10</xdr:col>
      <xdr:colOff>165100</xdr:colOff>
      <xdr:row>77</xdr:row>
      <xdr:rowOff>164531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6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155658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35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3130</xdr:rowOff>
    </xdr:from>
    <xdr:to>
      <xdr:col>6</xdr:col>
      <xdr:colOff>38100</xdr:colOff>
      <xdr:row>77</xdr:row>
      <xdr:rowOff>104730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95857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2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27166</xdr:rowOff>
    </xdr:from>
    <xdr:to>
      <xdr:col>24</xdr:col>
      <xdr:colOff>63500</xdr:colOff>
      <xdr:row>97</xdr:row>
      <xdr:rowOff>81178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57816"/>
          <a:ext cx="838200" cy="5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10062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97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81178</xdr:rowOff>
    </xdr:from>
    <xdr:to>
      <xdr:col>19</xdr:col>
      <xdr:colOff>177800</xdr:colOff>
      <xdr:row>97</xdr:row>
      <xdr:rowOff>114224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711828"/>
          <a:ext cx="889000" cy="3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99420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62954</xdr:rowOff>
    </xdr:from>
    <xdr:to>
      <xdr:col>15</xdr:col>
      <xdr:colOff>50800</xdr:colOff>
      <xdr:row>97</xdr:row>
      <xdr:rowOff>114224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693604"/>
          <a:ext cx="889000" cy="5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123054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62954</xdr:rowOff>
    </xdr:from>
    <xdr:to>
      <xdr:col>10</xdr:col>
      <xdr:colOff>114300</xdr:colOff>
      <xdr:row>97</xdr:row>
      <xdr:rowOff>93281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93604"/>
          <a:ext cx="8890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8895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66679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147816</xdr:rowOff>
    </xdr:from>
    <xdr:to>
      <xdr:col>24</xdr:col>
      <xdr:colOff>114300</xdr:colOff>
      <xdr:row>97</xdr:row>
      <xdr:rowOff>77966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126243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30378</xdr:rowOff>
    </xdr:from>
    <xdr:to>
      <xdr:col>20</xdr:col>
      <xdr:colOff>38100</xdr:colOff>
      <xdr:row>97</xdr:row>
      <xdr:rowOff>131978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123105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5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63424</xdr:rowOff>
    </xdr:from>
    <xdr:to>
      <xdr:col>15</xdr:col>
      <xdr:colOff>101600</xdr:colOff>
      <xdr:row>97</xdr:row>
      <xdr:rowOff>165024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9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156151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8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12154</xdr:rowOff>
    </xdr:from>
    <xdr:to>
      <xdr:col>10</xdr:col>
      <xdr:colOff>165100</xdr:colOff>
      <xdr:row>97</xdr:row>
      <xdr:rowOff>113754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4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104881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3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42481</xdr:rowOff>
    </xdr:from>
    <xdr:to>
      <xdr:col>6</xdr:col>
      <xdr:colOff>38100</xdr:colOff>
      <xdr:row>97</xdr:row>
      <xdr:rowOff>144081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7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135208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6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151104</xdr:rowOff>
    </xdr:from>
    <xdr:to>
      <xdr:col>55</xdr:col>
      <xdr:colOff>0</xdr:colOff>
      <xdr:row>35</xdr:row>
      <xdr:rowOff>73060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808954"/>
          <a:ext cx="838200" cy="26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145743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6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73060</xdr:rowOff>
    </xdr:from>
    <xdr:to>
      <xdr:col>50</xdr:col>
      <xdr:colOff>114300</xdr:colOff>
      <xdr:row>36</xdr:row>
      <xdr:rowOff>10946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073810"/>
          <a:ext cx="889000" cy="10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125202</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10946</xdr:rowOff>
    </xdr:from>
    <xdr:to>
      <xdr:col>45</xdr:col>
      <xdr:colOff>177800</xdr:colOff>
      <xdr:row>36</xdr:row>
      <xdr:rowOff>116285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183146"/>
          <a:ext cx="889000" cy="10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142419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3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116285</xdr:rowOff>
    </xdr:from>
    <xdr:to>
      <xdr:col>41</xdr:col>
      <xdr:colOff>50800</xdr:colOff>
      <xdr:row>36</xdr:row>
      <xdr:rowOff>136872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88485"/>
          <a:ext cx="889000" cy="2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19321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100304</xdr:rowOff>
    </xdr:from>
    <xdr:to>
      <xdr:col>55</xdr:col>
      <xdr:colOff>50800</xdr:colOff>
      <xdr:row>34</xdr:row>
      <xdr:rowOff>30454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75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123181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60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22260</xdr:rowOff>
    </xdr:from>
    <xdr:to>
      <xdr:col>50</xdr:col>
      <xdr:colOff>165100</xdr:colOff>
      <xdr:row>35</xdr:row>
      <xdr:rowOff>123860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2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140387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79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131596</xdr:rowOff>
    </xdr:from>
    <xdr:to>
      <xdr:col>46</xdr:col>
      <xdr:colOff>38100</xdr:colOff>
      <xdr:row>36</xdr:row>
      <xdr:rowOff>61746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13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78273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590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65485</xdr:rowOff>
    </xdr:from>
    <xdr:to>
      <xdr:col>41</xdr:col>
      <xdr:colOff>101600</xdr:colOff>
      <xdr:row>36</xdr:row>
      <xdr:rowOff>167085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158212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3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86072</xdr:rowOff>
    </xdr:from>
    <xdr:to>
      <xdr:col>36</xdr:col>
      <xdr:colOff>165100</xdr:colOff>
      <xdr:row>37</xdr:row>
      <xdr:rowOff>16222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5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32749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03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112590</xdr:rowOff>
    </xdr:from>
    <xdr:to>
      <xdr:col>54</xdr:col>
      <xdr:colOff>189865</xdr:colOff>
      <xdr:row>59</xdr:row>
      <xdr:rowOff>30006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9370890"/>
          <a:ext cx="1270" cy="7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33833</xdr:rowOff>
    </xdr:from>
    <xdr:ext cx="469744"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30006</xdr:rowOff>
    </xdr:from>
    <xdr:to>
      <xdr:col>55</xdr:col>
      <xdr:colOff>88900</xdr:colOff>
      <xdr:row>59</xdr:row>
      <xdr:rowOff>30006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59267</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91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112590</xdr:rowOff>
    </xdr:from>
    <xdr:to>
      <xdr:col>55</xdr:col>
      <xdr:colOff>88900</xdr:colOff>
      <xdr:row>54</xdr:row>
      <xdr:rowOff>112590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3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136847</xdr:rowOff>
    </xdr:from>
    <xdr:to>
      <xdr:col>55</xdr:col>
      <xdr:colOff>0</xdr:colOff>
      <xdr:row>56</xdr:row>
      <xdr:rowOff>57738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395147"/>
          <a:ext cx="838200" cy="26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146712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19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168285</xdr:rowOff>
    </xdr:from>
    <xdr:to>
      <xdr:col>55</xdr:col>
      <xdr:colOff>50800</xdr:colOff>
      <xdr:row>58</xdr:row>
      <xdr:rowOff>98435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4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34506</xdr:rowOff>
    </xdr:from>
    <xdr:to>
      <xdr:col>50</xdr:col>
      <xdr:colOff>114300</xdr:colOff>
      <xdr:row>54</xdr:row>
      <xdr:rowOff>136847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8778456"/>
          <a:ext cx="889000" cy="61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164963</xdr:rowOff>
    </xdr:from>
    <xdr:to>
      <xdr:col>50</xdr:col>
      <xdr:colOff>165100</xdr:colOff>
      <xdr:row>58</xdr:row>
      <xdr:rowOff>95113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3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86240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1003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34506</xdr:rowOff>
    </xdr:from>
    <xdr:to>
      <xdr:col>45</xdr:col>
      <xdr:colOff>177800</xdr:colOff>
      <xdr:row>55</xdr:row>
      <xdr:rowOff>45877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8778456"/>
          <a:ext cx="889000" cy="69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13717</xdr:rowOff>
    </xdr:from>
    <xdr:to>
      <xdr:col>46</xdr:col>
      <xdr:colOff>38100</xdr:colOff>
      <xdr:row>58</xdr:row>
      <xdr:rowOff>115317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106444</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100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45877</xdr:rowOff>
    </xdr:from>
    <xdr:to>
      <xdr:col>41</xdr:col>
      <xdr:colOff>50800</xdr:colOff>
      <xdr:row>56</xdr:row>
      <xdr:rowOff>89984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475627"/>
          <a:ext cx="889000" cy="2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20373</xdr:rowOff>
    </xdr:from>
    <xdr:to>
      <xdr:col>41</xdr:col>
      <xdr:colOff>101600</xdr:colOff>
      <xdr:row>58</xdr:row>
      <xdr:rowOff>121973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113100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100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161600</xdr:rowOff>
    </xdr:from>
    <xdr:to>
      <xdr:col>36</xdr:col>
      <xdr:colOff>165100</xdr:colOff>
      <xdr:row>58</xdr:row>
      <xdr:rowOff>91750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82877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1002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6938</xdr:rowOff>
    </xdr:from>
    <xdr:to>
      <xdr:col>55</xdr:col>
      <xdr:colOff>50800</xdr:colOff>
      <xdr:row>56</xdr:row>
      <xdr:rowOff>108538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60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29815</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45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86047</xdr:rowOff>
    </xdr:from>
    <xdr:to>
      <xdr:col>50</xdr:col>
      <xdr:colOff>165100</xdr:colOff>
      <xdr:row>55</xdr:row>
      <xdr:rowOff>16197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34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32724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11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155156</xdr:rowOff>
    </xdr:from>
    <xdr:to>
      <xdr:col>46</xdr:col>
      <xdr:colOff>38100</xdr:colOff>
      <xdr:row>51</xdr:row>
      <xdr:rowOff>85306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872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101833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850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166527</xdr:rowOff>
    </xdr:from>
    <xdr:to>
      <xdr:col>41</xdr:col>
      <xdr:colOff>101600</xdr:colOff>
      <xdr:row>55</xdr:row>
      <xdr:rowOff>96677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42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113204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20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39184</xdr:rowOff>
    </xdr:from>
    <xdr:to>
      <xdr:col>36</xdr:col>
      <xdr:colOff>165100</xdr:colOff>
      <xdr:row>56</xdr:row>
      <xdr:rowOff>140784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64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157311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41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145267</xdr:rowOff>
    </xdr:from>
    <xdr:to>
      <xdr:col>55</xdr:col>
      <xdr:colOff>0</xdr:colOff>
      <xdr:row>77</xdr:row>
      <xdr:rowOff>148482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346917"/>
          <a:ext cx="838200" cy="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43899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1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145267</xdr:rowOff>
    </xdr:from>
    <xdr:to>
      <xdr:col>50</xdr:col>
      <xdr:colOff>114300</xdr:colOff>
      <xdr:row>78</xdr:row>
      <xdr:rowOff>18416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346917"/>
          <a:ext cx="889000" cy="4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159231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18416</xdr:rowOff>
    </xdr:from>
    <xdr:to>
      <xdr:col>45</xdr:col>
      <xdr:colOff>177800</xdr:colOff>
      <xdr:row>78</xdr:row>
      <xdr:rowOff>120864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391516"/>
          <a:ext cx="889000" cy="10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171001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4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120864</xdr:rowOff>
    </xdr:from>
    <xdr:to>
      <xdr:col>41</xdr:col>
      <xdr:colOff>50800</xdr:colOff>
      <xdr:row>78</xdr:row>
      <xdr:rowOff>170759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93964"/>
          <a:ext cx="889000" cy="4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137540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97682</xdr:rowOff>
    </xdr:from>
    <xdr:to>
      <xdr:col>55</xdr:col>
      <xdr:colOff>50800</xdr:colOff>
      <xdr:row>78</xdr:row>
      <xdr:rowOff>27832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120559</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5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94467</xdr:rowOff>
    </xdr:from>
    <xdr:to>
      <xdr:col>50</xdr:col>
      <xdr:colOff>165100</xdr:colOff>
      <xdr:row>78</xdr:row>
      <xdr:rowOff>24617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41144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07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139066</xdr:rowOff>
    </xdr:from>
    <xdr:to>
      <xdr:col>46</xdr:col>
      <xdr:colOff>38100</xdr:colOff>
      <xdr:row>78</xdr:row>
      <xdr:rowOff>69216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85743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1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70064</xdr:rowOff>
    </xdr:from>
    <xdr:to>
      <xdr:col>41</xdr:col>
      <xdr:colOff>101600</xdr:colOff>
      <xdr:row>79</xdr:row>
      <xdr:rowOff>214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4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162791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3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119959</xdr:rowOff>
    </xdr:from>
    <xdr:to>
      <xdr:col>36</xdr:col>
      <xdr:colOff>165100</xdr:colOff>
      <xdr:row>79</xdr:row>
      <xdr:rowOff>50109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9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41236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8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96</xdr:row>
      <xdr:rowOff>91306</xdr:rowOff>
    </xdr:from>
    <xdr:to>
      <xdr:col>54</xdr:col>
      <xdr:colOff>189865</xdr:colOff>
      <xdr:row>98</xdr:row>
      <xdr:rowOff>125040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6550506"/>
          <a:ext cx="1270" cy="376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128867</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125040</xdr:rowOff>
    </xdr:from>
    <xdr:to>
      <xdr:col>55</xdr:col>
      <xdr:colOff>88900</xdr:colOff>
      <xdr:row>98</xdr:row>
      <xdr:rowOff>125040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37983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632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96</xdr:row>
      <xdr:rowOff>91306</xdr:rowOff>
    </xdr:from>
    <xdr:to>
      <xdr:col>55</xdr:col>
      <xdr:colOff>88900</xdr:colOff>
      <xdr:row>96</xdr:row>
      <xdr:rowOff>91306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55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125341</xdr:rowOff>
    </xdr:from>
    <xdr:to>
      <xdr:col>55</xdr:col>
      <xdr:colOff>0</xdr:colOff>
      <xdr:row>97</xdr:row>
      <xdr:rowOff>23039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584541"/>
          <a:ext cx="838200" cy="6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125223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55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146796</xdr:rowOff>
    </xdr:from>
    <xdr:to>
      <xdr:col>55</xdr:col>
      <xdr:colOff>50800</xdr:colOff>
      <xdr:row>98</xdr:row>
      <xdr:rowOff>76946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7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21768</xdr:rowOff>
    </xdr:from>
    <xdr:to>
      <xdr:col>50</xdr:col>
      <xdr:colOff>114300</xdr:colOff>
      <xdr:row>96</xdr:row>
      <xdr:rowOff>125341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5623718"/>
          <a:ext cx="889000" cy="96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143970</xdr:rowOff>
    </xdr:from>
    <xdr:to>
      <xdr:col>50</xdr:col>
      <xdr:colOff>165100</xdr:colOff>
      <xdr:row>98</xdr:row>
      <xdr:rowOff>74120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65247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21768</xdr:rowOff>
    </xdr:from>
    <xdr:to>
      <xdr:col>45</xdr:col>
      <xdr:colOff>177800</xdr:colOff>
      <xdr:row>95</xdr:row>
      <xdr:rowOff>119058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5623718"/>
          <a:ext cx="889000" cy="78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157094</xdr:rowOff>
    </xdr:from>
    <xdr:to>
      <xdr:col>46</xdr:col>
      <xdr:colOff>38100</xdr:colOff>
      <xdr:row>98</xdr:row>
      <xdr:rowOff>87244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78371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8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119058</xdr:rowOff>
    </xdr:from>
    <xdr:to>
      <xdr:col>41</xdr:col>
      <xdr:colOff>50800</xdr:colOff>
      <xdr:row>96</xdr:row>
      <xdr:rowOff>40901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406808"/>
          <a:ext cx="889000" cy="9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6635</xdr:rowOff>
    </xdr:from>
    <xdr:to>
      <xdr:col>41</xdr:col>
      <xdr:colOff>101600</xdr:colOff>
      <xdr:row>98</xdr:row>
      <xdr:rowOff>108235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99362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9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167593</xdr:rowOff>
    </xdr:from>
    <xdr:to>
      <xdr:col>36</xdr:col>
      <xdr:colOff>165100</xdr:colOff>
      <xdr:row>98</xdr:row>
      <xdr:rowOff>97743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88870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9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143689</xdr:rowOff>
    </xdr:from>
    <xdr:to>
      <xdr:col>55</xdr:col>
      <xdr:colOff>50800</xdr:colOff>
      <xdr:row>97</xdr:row>
      <xdr:rowOff>73839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0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58616</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1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74541</xdr:rowOff>
    </xdr:from>
    <xdr:to>
      <xdr:col>50</xdr:col>
      <xdr:colOff>165100</xdr:colOff>
      <xdr:row>97</xdr:row>
      <xdr:rowOff>4691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3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21218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30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142418</xdr:rowOff>
    </xdr:from>
    <xdr:to>
      <xdr:col>46</xdr:col>
      <xdr:colOff>38100</xdr:colOff>
      <xdr:row>91</xdr:row>
      <xdr:rowOff>72568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557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89095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534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68258</xdr:rowOff>
    </xdr:from>
    <xdr:to>
      <xdr:col>41</xdr:col>
      <xdr:colOff>101600</xdr:colOff>
      <xdr:row>95</xdr:row>
      <xdr:rowOff>169858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35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14935</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13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161551</xdr:rowOff>
    </xdr:from>
    <xdr:to>
      <xdr:col>36</xdr:col>
      <xdr:colOff>165100</xdr:colOff>
      <xdr:row>96</xdr:row>
      <xdr:rowOff>91701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44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108228</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22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167635</xdr:rowOff>
    </xdr:from>
    <xdr:to>
      <xdr:col>85</xdr:col>
      <xdr:colOff>127000</xdr:colOff>
      <xdr:row>38</xdr:row>
      <xdr:rowOff>7341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511285"/>
          <a:ext cx="8382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97662</xdr:rowOff>
    </xdr:from>
    <xdr:ext cx="469744"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41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7341</xdr:rowOff>
    </xdr:from>
    <xdr:to>
      <xdr:col>81</xdr:col>
      <xdr:colOff>50800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522441"/>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58526</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5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21634</xdr:rowOff>
    </xdr:from>
    <xdr:to>
      <xdr:col>71</xdr:col>
      <xdr:colOff>177800</xdr:colOff>
      <xdr:row>38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536734"/>
          <a:ext cx="889000" cy="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83417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2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116835</xdr:rowOff>
    </xdr:from>
    <xdr:to>
      <xdr:col>85</xdr:col>
      <xdr:colOff>177800</xdr:colOff>
      <xdr:row>38</xdr:row>
      <xdr:rowOff>46985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46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76212</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24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127991</xdr:rowOff>
    </xdr:from>
    <xdr:to>
      <xdr:col>81</xdr:col>
      <xdr:colOff>101600</xdr:colOff>
      <xdr:row>38</xdr:row>
      <xdr:rowOff>58141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4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74668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2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142284</xdr:rowOff>
    </xdr:from>
    <xdr:to>
      <xdr:col>67</xdr:col>
      <xdr:colOff>101600</xdr:colOff>
      <xdr:row>38</xdr:row>
      <xdr:rowOff>72434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48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63561</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57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153028</xdr:rowOff>
    </xdr:from>
    <xdr:to>
      <xdr:col>85</xdr:col>
      <xdr:colOff>127000</xdr:colOff>
      <xdr:row>78</xdr:row>
      <xdr:rowOff>31831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354678"/>
          <a:ext cx="838200" cy="5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131925</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9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25986</xdr:rowOff>
    </xdr:from>
    <xdr:to>
      <xdr:col>81</xdr:col>
      <xdr:colOff>50800</xdr:colOff>
      <xdr:row>78</xdr:row>
      <xdr:rowOff>31831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227636"/>
          <a:ext cx="889000" cy="17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57203</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25986</xdr:rowOff>
    </xdr:from>
    <xdr:to>
      <xdr:col>76</xdr:col>
      <xdr:colOff>114300</xdr:colOff>
      <xdr:row>77</xdr:row>
      <xdr:rowOff>85658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27636"/>
          <a:ext cx="889000" cy="5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50916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85658</xdr:rowOff>
    </xdr:from>
    <xdr:to>
      <xdr:col>71</xdr:col>
      <xdr:colOff>177800</xdr:colOff>
      <xdr:row>77</xdr:row>
      <xdr:rowOff>127219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87308"/>
          <a:ext cx="889000" cy="4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3916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102228</xdr:rowOff>
    </xdr:from>
    <xdr:to>
      <xdr:col>85</xdr:col>
      <xdr:colOff>177800</xdr:colOff>
      <xdr:row>78</xdr:row>
      <xdr:rowOff>32378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30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80655</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8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152481</xdr:rowOff>
    </xdr:from>
    <xdr:to>
      <xdr:col>81</xdr:col>
      <xdr:colOff>101600</xdr:colOff>
      <xdr:row>78</xdr:row>
      <xdr:rowOff>82631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35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73758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44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146636</xdr:rowOff>
    </xdr:from>
    <xdr:to>
      <xdr:col>76</xdr:col>
      <xdr:colOff>165100</xdr:colOff>
      <xdr:row>77</xdr:row>
      <xdr:rowOff>76786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7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67913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6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34858</xdr:rowOff>
    </xdr:from>
    <xdr:to>
      <xdr:col>72</xdr:col>
      <xdr:colOff>38100</xdr:colOff>
      <xdr:row>77</xdr:row>
      <xdr:rowOff>136458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3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127585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2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76419</xdr:rowOff>
    </xdr:from>
    <xdr:to>
      <xdr:col>67</xdr:col>
      <xdr:colOff>101600</xdr:colOff>
      <xdr:row>78</xdr:row>
      <xdr:rowOff>6569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7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169146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7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160720</xdr:rowOff>
    </xdr:from>
    <xdr:to>
      <xdr:col>85</xdr:col>
      <xdr:colOff>127000</xdr:colOff>
      <xdr:row>95</xdr:row>
      <xdr:rowOff>79773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105570"/>
          <a:ext cx="838200" cy="26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91547</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22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160720</xdr:rowOff>
    </xdr:from>
    <xdr:to>
      <xdr:col>81</xdr:col>
      <xdr:colOff>50800</xdr:colOff>
      <xdr:row>98</xdr:row>
      <xdr:rowOff>42339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105570"/>
          <a:ext cx="889000" cy="73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54656</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85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80677</xdr:rowOff>
    </xdr:from>
    <xdr:to>
      <xdr:col>76</xdr:col>
      <xdr:colOff>114300</xdr:colOff>
      <xdr:row>98</xdr:row>
      <xdr:rowOff>42339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5854077"/>
          <a:ext cx="889000" cy="99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80677</xdr:rowOff>
    </xdr:from>
    <xdr:to>
      <xdr:col>71</xdr:col>
      <xdr:colOff>177800</xdr:colOff>
      <xdr:row>93</xdr:row>
      <xdr:rowOff>18476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5854077"/>
          <a:ext cx="889000" cy="10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29444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83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93671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20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28973</xdr:rowOff>
    </xdr:from>
    <xdr:to>
      <xdr:col>85</xdr:col>
      <xdr:colOff>177800</xdr:colOff>
      <xdr:row>95</xdr:row>
      <xdr:rowOff>130573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31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51850</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16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109920</xdr:rowOff>
    </xdr:from>
    <xdr:to>
      <xdr:col>81</xdr:col>
      <xdr:colOff>101600</xdr:colOff>
      <xdr:row>94</xdr:row>
      <xdr:rowOff>40070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05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56597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582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162989</xdr:rowOff>
    </xdr:from>
    <xdr:to>
      <xdr:col>76</xdr:col>
      <xdr:colOff>165100</xdr:colOff>
      <xdr:row>98</xdr:row>
      <xdr:rowOff>93139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9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84266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88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29877</xdr:rowOff>
    </xdr:from>
    <xdr:to>
      <xdr:col>72</xdr:col>
      <xdr:colOff>38100</xdr:colOff>
      <xdr:row>92</xdr:row>
      <xdr:rowOff>131477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580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148004</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03795" y="1557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139126</xdr:rowOff>
    </xdr:from>
    <xdr:to>
      <xdr:col>67</xdr:col>
      <xdr:colOff>101600</xdr:colOff>
      <xdr:row>93</xdr:row>
      <xdr:rowOff>69276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591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85803</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5687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91679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43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60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155767</xdr:rowOff>
    </xdr:from>
    <xdr:to>
      <xdr:col>116</xdr:col>
      <xdr:colOff>63500</xdr:colOff>
      <xdr:row>51</xdr:row>
      <xdr:rowOff>163932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8728267"/>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127678</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10071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163932</xdr:rowOff>
    </xdr:from>
    <xdr:to>
      <xdr:col>111</xdr:col>
      <xdr:colOff>177800</xdr:colOff>
      <xdr:row>52</xdr:row>
      <xdr:rowOff>7667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8907882"/>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71931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1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150542</xdr:rowOff>
    </xdr:from>
    <xdr:to>
      <xdr:col>107</xdr:col>
      <xdr:colOff>50800</xdr:colOff>
      <xdr:row>52</xdr:row>
      <xdr:rowOff>7667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8894492"/>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72879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150542</xdr:rowOff>
    </xdr:from>
    <xdr:to>
      <xdr:col>102</xdr:col>
      <xdr:colOff>114300</xdr:colOff>
      <xdr:row>51</xdr:row>
      <xdr:rowOff>164030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8894492"/>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54656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17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29085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1014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104967</xdr:rowOff>
    </xdr:from>
    <xdr:to>
      <xdr:col>116</xdr:col>
      <xdr:colOff>114300</xdr:colOff>
      <xdr:row>51</xdr:row>
      <xdr:rowOff>35117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86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57994</xdr:rowOff>
    </xdr:from>
    <xdr:ext cx="534377"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863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113132</xdr:rowOff>
    </xdr:from>
    <xdr:to>
      <xdr:col>112</xdr:col>
      <xdr:colOff>38100</xdr:colOff>
      <xdr:row>52</xdr:row>
      <xdr:rowOff>43282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885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59809</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56111" y="86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128317</xdr:rowOff>
    </xdr:from>
    <xdr:to>
      <xdr:col>107</xdr:col>
      <xdr:colOff>101600</xdr:colOff>
      <xdr:row>52</xdr:row>
      <xdr:rowOff>58467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887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74994</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67111" y="864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99742</xdr:rowOff>
    </xdr:from>
    <xdr:to>
      <xdr:col>102</xdr:col>
      <xdr:colOff>165100</xdr:colOff>
      <xdr:row>52</xdr:row>
      <xdr:rowOff>29892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88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46419</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278111" y="861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113230</xdr:rowOff>
    </xdr:from>
    <xdr:to>
      <xdr:col>98</xdr:col>
      <xdr:colOff>38100</xdr:colOff>
      <xdr:row>52</xdr:row>
      <xdr:rowOff>43380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88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59907</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389111" y="863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103512</xdr:rowOff>
    </xdr:from>
    <xdr:to>
      <xdr:col>116</xdr:col>
      <xdr:colOff>63500</xdr:colOff>
      <xdr:row>74</xdr:row>
      <xdr:rowOff>52177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619362"/>
          <a:ext cx="838200" cy="12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40726</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070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165631</xdr:rowOff>
    </xdr:from>
    <xdr:to>
      <xdr:col>111</xdr:col>
      <xdr:colOff>177800</xdr:colOff>
      <xdr:row>74</xdr:row>
      <xdr:rowOff>52177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2681481"/>
          <a:ext cx="889000" cy="5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150362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318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165631</xdr:rowOff>
    </xdr:from>
    <xdr:to>
      <xdr:col>107</xdr:col>
      <xdr:colOff>50800</xdr:colOff>
      <xdr:row>74</xdr:row>
      <xdr:rowOff>55614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681481"/>
          <a:ext cx="889000" cy="6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158836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31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55614</xdr:rowOff>
    </xdr:from>
    <xdr:to>
      <xdr:col>102</xdr:col>
      <xdr:colOff>114300</xdr:colOff>
      <xdr:row>74</xdr:row>
      <xdr:rowOff>83312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742914"/>
          <a:ext cx="889000" cy="2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137560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31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134062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52712</xdr:rowOff>
    </xdr:from>
    <xdr:to>
      <xdr:col>116</xdr:col>
      <xdr:colOff>114300</xdr:colOff>
      <xdr:row>73</xdr:row>
      <xdr:rowOff>154312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56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75589</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41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1377</xdr:rowOff>
    </xdr:from>
    <xdr:to>
      <xdr:col>112</xdr:col>
      <xdr:colOff>38100</xdr:colOff>
      <xdr:row>74</xdr:row>
      <xdr:rowOff>102977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68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119504</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46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114831</xdr:rowOff>
    </xdr:from>
    <xdr:to>
      <xdr:col>107</xdr:col>
      <xdr:colOff>101600</xdr:colOff>
      <xdr:row>74</xdr:row>
      <xdr:rowOff>44981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63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61508</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40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4814</xdr:rowOff>
    </xdr:from>
    <xdr:to>
      <xdr:col>102</xdr:col>
      <xdr:colOff>165100</xdr:colOff>
      <xdr:row>74</xdr:row>
      <xdr:rowOff>106414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6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122941</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46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32512</xdr:rowOff>
    </xdr:from>
    <xdr:to>
      <xdr:col>98</xdr:col>
      <xdr:colOff>38100</xdr:colOff>
      <xdr:row>74</xdr:row>
      <xdr:rowOff>134112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71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150639</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49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歳出決算総額は、住民１人当たり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1,052,922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円と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なっている。主な構成項目である人件費は、住民１人当たり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127,809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年度まで大型事業が続くことにより一定数の増員を見込んでいる。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補助費については住民１人当たり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149,504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物件費については住民１人当たり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176,768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円、普通建設事業費については住民１人当たり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263,025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円となっており、大規模事業の建設に起因する事業費の増嵩が要因となっている。また繰出金については、住民１人当たり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127,249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っており、これは、下水道事業債などの償還に係る繰出金負担が大きいことにより類似団体に比して多額となっている。その他の経費は、概ね類似団体並み、若しくは、下回っており、大規模事業終了後の職員削減、事務事業の見直しによる経費削減、繰出金にあっては、独立採算の原則に立ち返った料金の値上げによる受益者負担の適正化を図り、健全財政を推し進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10,486
10,329
72.40
11,886,201
11,040,943
554,948
4,113,174
3,825,364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42926</xdr:rowOff>
    </xdr:from>
    <xdr:to>
      <xdr:col>24</xdr:col>
      <xdr:colOff>63500</xdr:colOff>
      <xdr:row>33</xdr:row>
      <xdr:rowOff>78740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00776"/>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94568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5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70358</xdr:rowOff>
    </xdr:from>
    <xdr:to>
      <xdr:col>19</xdr:col>
      <xdr:colOff>177800</xdr:colOff>
      <xdr:row>33</xdr:row>
      <xdr:rowOff>78740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2820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74947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127508</xdr:rowOff>
    </xdr:from>
    <xdr:to>
      <xdr:col>15</xdr:col>
      <xdr:colOff>50800</xdr:colOff>
      <xdr:row>33</xdr:row>
      <xdr:rowOff>70358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139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82567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127508</xdr:rowOff>
    </xdr:from>
    <xdr:to>
      <xdr:col>10</xdr:col>
      <xdr:colOff>114300</xdr:colOff>
      <xdr:row>33</xdr:row>
      <xdr:rowOff>32067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13908"/>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137812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155338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163576</xdr:rowOff>
    </xdr:from>
    <xdr:to>
      <xdr:col>24</xdr:col>
      <xdr:colOff>114300</xdr:colOff>
      <xdr:row>33</xdr:row>
      <xdr:rowOff>93726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15003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0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27940</xdr:rowOff>
    </xdr:from>
    <xdr:to>
      <xdr:col>20</xdr:col>
      <xdr:colOff>38100</xdr:colOff>
      <xdr:row>33</xdr:row>
      <xdr:rowOff>129540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146067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19558</xdr:rowOff>
    </xdr:from>
    <xdr:to>
      <xdr:col>15</xdr:col>
      <xdr:colOff>101600</xdr:colOff>
      <xdr:row>33</xdr:row>
      <xdr:rowOff>121158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137685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5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76708</xdr:rowOff>
    </xdr:from>
    <xdr:to>
      <xdr:col>10</xdr:col>
      <xdr:colOff>165100</xdr:colOff>
      <xdr:row>33</xdr:row>
      <xdr:rowOff>6858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23385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3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152717</xdr:rowOff>
    </xdr:from>
    <xdr:to>
      <xdr:col>6</xdr:col>
      <xdr:colOff>38100</xdr:colOff>
      <xdr:row>33</xdr:row>
      <xdr:rowOff>82867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3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99394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1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60599</xdr:rowOff>
    </xdr:from>
    <xdr:to>
      <xdr:col>24</xdr:col>
      <xdr:colOff>63500</xdr:colOff>
      <xdr:row>56</xdr:row>
      <xdr:rowOff>73720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661799"/>
          <a:ext cx="838200" cy="1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86175</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58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82787</xdr:rowOff>
    </xdr:from>
    <xdr:to>
      <xdr:col>19</xdr:col>
      <xdr:colOff>177800</xdr:colOff>
      <xdr:row>56</xdr:row>
      <xdr:rowOff>73720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9341087"/>
          <a:ext cx="889000" cy="3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9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82787</xdr:rowOff>
    </xdr:from>
    <xdr:to>
      <xdr:col>15</xdr:col>
      <xdr:colOff>50800</xdr:colOff>
      <xdr:row>56</xdr:row>
      <xdr:rowOff>129904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9341087"/>
          <a:ext cx="889000" cy="39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76162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1002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69448</xdr:rowOff>
    </xdr:from>
    <xdr:to>
      <xdr:col>10</xdr:col>
      <xdr:colOff>114300</xdr:colOff>
      <xdr:row>56</xdr:row>
      <xdr:rowOff>129904</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9499198"/>
          <a:ext cx="889000" cy="23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80215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100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71939</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84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9799</xdr:rowOff>
    </xdr:from>
    <xdr:to>
      <xdr:col>24</xdr:col>
      <xdr:colOff>114300</xdr:colOff>
      <xdr:row>56</xdr:row>
      <xdr:rowOff>111399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61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32676</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46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22920</xdr:rowOff>
    </xdr:from>
    <xdr:to>
      <xdr:col>20</xdr:col>
      <xdr:colOff>38100</xdr:colOff>
      <xdr:row>56</xdr:row>
      <xdr:rowOff>124520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62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141047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39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31987</xdr:rowOff>
    </xdr:from>
    <xdr:to>
      <xdr:col>15</xdr:col>
      <xdr:colOff>101600</xdr:colOff>
      <xdr:row>54</xdr:row>
      <xdr:rowOff>133587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2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150114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06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79104</xdr:rowOff>
    </xdr:from>
    <xdr:to>
      <xdr:col>10</xdr:col>
      <xdr:colOff>165100</xdr:colOff>
      <xdr:row>57</xdr:row>
      <xdr:rowOff>9254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68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25781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45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18648</xdr:rowOff>
    </xdr:from>
    <xdr:to>
      <xdr:col>6</xdr:col>
      <xdr:colOff>38100</xdr:colOff>
      <xdr:row>55</xdr:row>
      <xdr:rowOff>120248</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44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136775</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22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68020</xdr:rowOff>
    </xdr:from>
    <xdr:to>
      <xdr:col>24</xdr:col>
      <xdr:colOff>63500</xdr:colOff>
      <xdr:row>75</xdr:row>
      <xdr:rowOff>122875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55320"/>
          <a:ext cx="838200" cy="22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112535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71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122875</xdr:rowOff>
    </xdr:from>
    <xdr:to>
      <xdr:col>19</xdr:col>
      <xdr:colOff>177800</xdr:colOff>
      <xdr:row>76</xdr:row>
      <xdr:rowOff>33072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81625"/>
          <a:ext cx="889000" cy="8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59134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8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33072</xdr:rowOff>
    </xdr:from>
    <xdr:to>
      <xdr:col>15</xdr:col>
      <xdr:colOff>50800</xdr:colOff>
      <xdr:row>76</xdr:row>
      <xdr:rowOff>64619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63272"/>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92346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2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64619</xdr:rowOff>
    </xdr:from>
    <xdr:to>
      <xdr:col>10</xdr:col>
      <xdr:colOff>114300</xdr:colOff>
      <xdr:row>76</xdr:row>
      <xdr:rowOff>97903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94819"/>
          <a:ext cx="8890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145006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7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160340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17220</xdr:rowOff>
    </xdr:from>
    <xdr:to>
      <xdr:col>24</xdr:col>
      <xdr:colOff>114300</xdr:colOff>
      <xdr:row>74</xdr:row>
      <xdr:rowOff>118820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40097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5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72075</xdr:rowOff>
    </xdr:from>
    <xdr:to>
      <xdr:col>20</xdr:col>
      <xdr:colOff>38100</xdr:colOff>
      <xdr:row>76</xdr:row>
      <xdr:rowOff>2225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3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18752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0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153722</xdr:rowOff>
    </xdr:from>
    <xdr:to>
      <xdr:col>15</xdr:col>
      <xdr:colOff>101600</xdr:colOff>
      <xdr:row>76</xdr:row>
      <xdr:rowOff>83872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1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100399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8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13819</xdr:rowOff>
    </xdr:from>
    <xdr:to>
      <xdr:col>10</xdr:col>
      <xdr:colOff>165100</xdr:colOff>
      <xdr:row>76</xdr:row>
      <xdr:rowOff>115419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131946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1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47103</xdr:rowOff>
    </xdr:from>
    <xdr:to>
      <xdr:col>6</xdr:col>
      <xdr:colOff>38100</xdr:colOff>
      <xdr:row>76</xdr:row>
      <xdr:rowOff>148703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7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165230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5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85201</xdr:rowOff>
    </xdr:from>
    <xdr:to>
      <xdr:col>24</xdr:col>
      <xdr:colOff>63500</xdr:colOff>
      <xdr:row>95</xdr:row>
      <xdr:rowOff>100152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372951"/>
          <a:ext cx="8382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77492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3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85201</xdr:rowOff>
    </xdr:from>
    <xdr:to>
      <xdr:col>19</xdr:col>
      <xdr:colOff>177800</xdr:colOff>
      <xdr:row>95</xdr:row>
      <xdr:rowOff>110599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372951"/>
          <a:ext cx="889000" cy="2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31673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110599</xdr:rowOff>
    </xdr:from>
    <xdr:to>
      <xdr:col>15</xdr:col>
      <xdr:colOff>50800</xdr:colOff>
      <xdr:row>96</xdr:row>
      <xdr:rowOff>17452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398349"/>
          <a:ext cx="889000" cy="7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29904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60520</xdr:rowOff>
    </xdr:from>
    <xdr:to>
      <xdr:col>10</xdr:col>
      <xdr:colOff>114300</xdr:colOff>
      <xdr:row>96</xdr:row>
      <xdr:rowOff>17452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348270"/>
          <a:ext cx="889000" cy="12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43904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7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27314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49352</xdr:rowOff>
    </xdr:from>
    <xdr:to>
      <xdr:col>24</xdr:col>
      <xdr:colOff>114300</xdr:colOff>
      <xdr:row>95</xdr:row>
      <xdr:rowOff>150952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3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72229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8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34401</xdr:rowOff>
    </xdr:from>
    <xdr:to>
      <xdr:col>20</xdr:col>
      <xdr:colOff>38100</xdr:colOff>
      <xdr:row>95</xdr:row>
      <xdr:rowOff>136001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2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152528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09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59799</xdr:rowOff>
    </xdr:from>
    <xdr:to>
      <xdr:col>15</xdr:col>
      <xdr:colOff>101600</xdr:colOff>
      <xdr:row>95</xdr:row>
      <xdr:rowOff>161399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6476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138102</xdr:rowOff>
    </xdr:from>
    <xdr:to>
      <xdr:col>10</xdr:col>
      <xdr:colOff>165100</xdr:colOff>
      <xdr:row>96</xdr:row>
      <xdr:rowOff>68252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2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84779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0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9720</xdr:rowOff>
    </xdr:from>
    <xdr:to>
      <xdr:col>6</xdr:col>
      <xdr:colOff>38100</xdr:colOff>
      <xdr:row>95</xdr:row>
      <xdr:rowOff>111320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29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127847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0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59461</xdr:rowOff>
    </xdr:from>
    <xdr:to>
      <xdr:col>55</xdr:col>
      <xdr:colOff>0</xdr:colOff>
      <xdr:row>33</xdr:row>
      <xdr:rowOff>70206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5717311"/>
          <a:ext cx="8382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86072</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29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70206</xdr:rowOff>
    </xdr:from>
    <xdr:to>
      <xdr:col>50</xdr:col>
      <xdr:colOff>114300</xdr:colOff>
      <xdr:row>33</xdr:row>
      <xdr:rowOff>74549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5728056"/>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37609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74549</xdr:rowOff>
    </xdr:from>
    <xdr:to>
      <xdr:col>45</xdr:col>
      <xdr:colOff>177800</xdr:colOff>
      <xdr:row>33</xdr:row>
      <xdr:rowOff>101981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5732399"/>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25036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54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27229</xdr:rowOff>
    </xdr:from>
    <xdr:to>
      <xdr:col>41</xdr:col>
      <xdr:colOff>50800</xdr:colOff>
      <xdr:row>33</xdr:row>
      <xdr:rowOff>101981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5685079"/>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11092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5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158081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01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8661</xdr:rowOff>
    </xdr:from>
    <xdr:to>
      <xdr:col>55</xdr:col>
      <xdr:colOff>50800</xdr:colOff>
      <xdr:row>33</xdr:row>
      <xdr:rowOff>110261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566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31538</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51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19406</xdr:rowOff>
    </xdr:from>
    <xdr:to>
      <xdr:col>50</xdr:col>
      <xdr:colOff>165100</xdr:colOff>
      <xdr:row>33</xdr:row>
      <xdr:rowOff>121006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67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137533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45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23749</xdr:rowOff>
    </xdr:from>
    <xdr:to>
      <xdr:col>46</xdr:col>
      <xdr:colOff>38100</xdr:colOff>
      <xdr:row>33</xdr:row>
      <xdr:rowOff>125349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68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141876</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51181</xdr:rowOff>
    </xdr:from>
    <xdr:to>
      <xdr:col>41</xdr:col>
      <xdr:colOff>101600</xdr:colOff>
      <xdr:row>33</xdr:row>
      <xdr:rowOff>152781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70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169308</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48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147879</xdr:rowOff>
    </xdr:from>
    <xdr:to>
      <xdr:col>36</xdr:col>
      <xdr:colOff>165100</xdr:colOff>
      <xdr:row>33</xdr:row>
      <xdr:rowOff>78029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63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94556</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40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12690</xdr:rowOff>
    </xdr:from>
    <xdr:to>
      <xdr:col>54</xdr:col>
      <xdr:colOff>189865</xdr:colOff>
      <xdr:row>58</xdr:row>
      <xdr:rowOff>16845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9270990"/>
          <a:ext cx="1270" cy="68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20672</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996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16845</xdr:rowOff>
    </xdr:from>
    <xdr:to>
      <xdr:col>55</xdr:col>
      <xdr:colOff>88900</xdr:colOff>
      <xdr:row>58</xdr:row>
      <xdr:rowOff>16845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96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130817</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904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12690</xdr:rowOff>
    </xdr:from>
    <xdr:to>
      <xdr:col>55</xdr:col>
      <xdr:colOff>88900</xdr:colOff>
      <xdr:row>54</xdr:row>
      <xdr:rowOff>12690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27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87357</xdr:rowOff>
    </xdr:from>
    <xdr:to>
      <xdr:col>55</xdr:col>
      <xdr:colOff>0</xdr:colOff>
      <xdr:row>54</xdr:row>
      <xdr:rowOff>12690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8659857"/>
          <a:ext cx="838200" cy="61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132473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3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154046</xdr:rowOff>
    </xdr:from>
    <xdr:to>
      <xdr:col>55</xdr:col>
      <xdr:colOff>50800</xdr:colOff>
      <xdr:row>57</xdr:row>
      <xdr:rowOff>84196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87357</xdr:rowOff>
    </xdr:from>
    <xdr:to>
      <xdr:col>50</xdr:col>
      <xdr:colOff>114300</xdr:colOff>
      <xdr:row>52</xdr:row>
      <xdr:rowOff>32967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8659857"/>
          <a:ext cx="889000" cy="28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142741</xdr:rowOff>
    </xdr:from>
    <xdr:to>
      <xdr:col>50</xdr:col>
      <xdr:colOff>165100</xdr:colOff>
      <xdr:row>57</xdr:row>
      <xdr:rowOff>72891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64018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8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61742</xdr:rowOff>
    </xdr:from>
    <xdr:to>
      <xdr:col>45</xdr:col>
      <xdr:colOff>177800</xdr:colOff>
      <xdr:row>52</xdr:row>
      <xdr:rowOff>32967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8805692"/>
          <a:ext cx="889000" cy="14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158309</xdr:rowOff>
    </xdr:from>
    <xdr:to>
      <xdr:col>46</xdr:col>
      <xdr:colOff>38100</xdr:colOff>
      <xdr:row>57</xdr:row>
      <xdr:rowOff>88459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79586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61742</xdr:rowOff>
    </xdr:from>
    <xdr:to>
      <xdr:col>41</xdr:col>
      <xdr:colOff>50800</xdr:colOff>
      <xdr:row>53</xdr:row>
      <xdr:rowOff>86893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8805692"/>
          <a:ext cx="889000" cy="36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144427</xdr:rowOff>
    </xdr:from>
    <xdr:to>
      <xdr:col>41</xdr:col>
      <xdr:colOff>101600</xdr:colOff>
      <xdr:row>57</xdr:row>
      <xdr:rowOff>74577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65704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83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160241</xdr:rowOff>
    </xdr:from>
    <xdr:to>
      <xdr:col>36</xdr:col>
      <xdr:colOff>165100</xdr:colOff>
      <xdr:row>57</xdr:row>
      <xdr:rowOff>90391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81518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133340</xdr:rowOff>
    </xdr:from>
    <xdr:to>
      <xdr:col>55</xdr:col>
      <xdr:colOff>50800</xdr:colOff>
      <xdr:row>54</xdr:row>
      <xdr:rowOff>63490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2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86367</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17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36557</xdr:rowOff>
    </xdr:from>
    <xdr:to>
      <xdr:col>50</xdr:col>
      <xdr:colOff>165100</xdr:colOff>
      <xdr:row>50</xdr:row>
      <xdr:rowOff>138157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860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154684</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838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153617</xdr:rowOff>
    </xdr:from>
    <xdr:to>
      <xdr:col>46</xdr:col>
      <xdr:colOff>38100</xdr:colOff>
      <xdr:row>52</xdr:row>
      <xdr:rowOff>83767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88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100294</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8672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10942</xdr:rowOff>
    </xdr:from>
    <xdr:to>
      <xdr:col>41</xdr:col>
      <xdr:colOff>101600</xdr:colOff>
      <xdr:row>51</xdr:row>
      <xdr:rowOff>112542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875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129069</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8530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36093</xdr:rowOff>
    </xdr:from>
    <xdr:to>
      <xdr:col>36</xdr:col>
      <xdr:colOff>165100</xdr:colOff>
      <xdr:row>53</xdr:row>
      <xdr:rowOff>137693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12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154220</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5" y="889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120563</xdr:rowOff>
    </xdr:from>
    <xdr:to>
      <xdr:col>55</xdr:col>
      <xdr:colOff>0</xdr:colOff>
      <xdr:row>75</xdr:row>
      <xdr:rowOff>44619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807863"/>
          <a:ext cx="838200" cy="9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118223</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19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18314</xdr:rowOff>
    </xdr:from>
    <xdr:to>
      <xdr:col>50</xdr:col>
      <xdr:colOff>114300</xdr:colOff>
      <xdr:row>74</xdr:row>
      <xdr:rowOff>120563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705614"/>
          <a:ext cx="889000" cy="10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48990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18314</xdr:rowOff>
    </xdr:from>
    <xdr:to>
      <xdr:col>45</xdr:col>
      <xdr:colOff>177800</xdr:colOff>
      <xdr:row>74</xdr:row>
      <xdr:rowOff>58694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705614"/>
          <a:ext cx="889000" cy="4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93828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6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58694</xdr:rowOff>
    </xdr:from>
    <xdr:to>
      <xdr:col>41</xdr:col>
      <xdr:colOff>50800</xdr:colOff>
      <xdr:row>75</xdr:row>
      <xdr:rowOff>119714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745994"/>
          <a:ext cx="889000" cy="23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84162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45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110272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165269</xdr:rowOff>
    </xdr:from>
    <xdr:to>
      <xdr:col>55</xdr:col>
      <xdr:colOff>50800</xdr:colOff>
      <xdr:row>75</xdr:row>
      <xdr:rowOff>95419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85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16696</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70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69763</xdr:rowOff>
    </xdr:from>
    <xdr:to>
      <xdr:col>50</xdr:col>
      <xdr:colOff>165100</xdr:colOff>
      <xdr:row>74</xdr:row>
      <xdr:rowOff>171363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75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16440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53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138964</xdr:rowOff>
    </xdr:from>
    <xdr:to>
      <xdr:col>46</xdr:col>
      <xdr:colOff>38100</xdr:colOff>
      <xdr:row>74</xdr:row>
      <xdr:rowOff>69114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65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85641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43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7894</xdr:rowOff>
    </xdr:from>
    <xdr:to>
      <xdr:col>41</xdr:col>
      <xdr:colOff>101600</xdr:colOff>
      <xdr:row>74</xdr:row>
      <xdr:rowOff>109494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69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126021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47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68914</xdr:rowOff>
    </xdr:from>
    <xdr:to>
      <xdr:col>36</xdr:col>
      <xdr:colOff>165100</xdr:colOff>
      <xdr:row>75</xdr:row>
      <xdr:rowOff>170514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92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15591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7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118445</xdr:rowOff>
    </xdr:from>
    <xdr:to>
      <xdr:col>55</xdr:col>
      <xdr:colOff>0</xdr:colOff>
      <xdr:row>93</xdr:row>
      <xdr:rowOff>62804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5548945"/>
          <a:ext cx="838200" cy="45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129038</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16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62804</xdr:rowOff>
    </xdr:from>
    <xdr:to>
      <xdr:col>50</xdr:col>
      <xdr:colOff>114300</xdr:colOff>
      <xdr:row>93</xdr:row>
      <xdr:rowOff>141791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007654"/>
          <a:ext cx="889000" cy="7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86278</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141791</xdr:rowOff>
    </xdr:from>
    <xdr:to>
      <xdr:col>45</xdr:col>
      <xdr:colOff>177800</xdr:colOff>
      <xdr:row>94</xdr:row>
      <xdr:rowOff>148495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086641"/>
          <a:ext cx="889000" cy="17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108600</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148495</xdr:rowOff>
    </xdr:from>
    <xdr:to>
      <xdr:col>41</xdr:col>
      <xdr:colOff>50800</xdr:colOff>
      <xdr:row>95</xdr:row>
      <xdr:rowOff>51054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264795"/>
          <a:ext cx="889000" cy="7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5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103292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6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67645</xdr:rowOff>
    </xdr:from>
    <xdr:to>
      <xdr:col>55</xdr:col>
      <xdr:colOff>50800</xdr:colOff>
      <xdr:row>90</xdr:row>
      <xdr:rowOff>169245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54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20672</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545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12004</xdr:rowOff>
    </xdr:from>
    <xdr:to>
      <xdr:col>50</xdr:col>
      <xdr:colOff>165100</xdr:colOff>
      <xdr:row>93</xdr:row>
      <xdr:rowOff>113604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595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130131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5732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90991</xdr:rowOff>
    </xdr:from>
    <xdr:to>
      <xdr:col>46</xdr:col>
      <xdr:colOff>38100</xdr:colOff>
      <xdr:row>94</xdr:row>
      <xdr:rowOff>21141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03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37668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581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97695</xdr:rowOff>
    </xdr:from>
    <xdr:to>
      <xdr:col>41</xdr:col>
      <xdr:colOff>101600</xdr:colOff>
      <xdr:row>95</xdr:row>
      <xdr:rowOff>27845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2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44372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598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254</xdr:rowOff>
    </xdr:from>
    <xdr:to>
      <xdr:col>36</xdr:col>
      <xdr:colOff>165100</xdr:colOff>
      <xdr:row>95</xdr:row>
      <xdr:rowOff>101854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28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118381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06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56865</xdr:rowOff>
    </xdr:from>
    <xdr:to>
      <xdr:col>85</xdr:col>
      <xdr:colOff>127000</xdr:colOff>
      <xdr:row>36</xdr:row>
      <xdr:rowOff>112366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057615"/>
          <a:ext cx="838200" cy="22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76389</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48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90274</xdr:rowOff>
    </xdr:from>
    <xdr:to>
      <xdr:col>81</xdr:col>
      <xdr:colOff>50800</xdr:colOff>
      <xdr:row>35</xdr:row>
      <xdr:rowOff>56865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5576674"/>
          <a:ext cx="889000" cy="48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67735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90274</xdr:rowOff>
    </xdr:from>
    <xdr:to>
      <xdr:col>76</xdr:col>
      <xdr:colOff>114300</xdr:colOff>
      <xdr:row>35</xdr:row>
      <xdr:rowOff>70614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5576674"/>
          <a:ext cx="889000" cy="49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73303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70614</xdr:rowOff>
    </xdr:from>
    <xdr:to>
      <xdr:col>71</xdr:col>
      <xdr:colOff>177800</xdr:colOff>
      <xdr:row>37</xdr:row>
      <xdr:rowOff>67168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071364"/>
          <a:ext cx="889000" cy="33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31829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44721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61566</xdr:rowOff>
    </xdr:from>
    <xdr:to>
      <xdr:col>85</xdr:col>
      <xdr:colOff>177800</xdr:colOff>
      <xdr:row>36</xdr:row>
      <xdr:rowOff>163166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23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84443</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08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6065</xdr:rowOff>
    </xdr:from>
    <xdr:to>
      <xdr:col>81</xdr:col>
      <xdr:colOff>101600</xdr:colOff>
      <xdr:row>35</xdr:row>
      <xdr:rowOff>107665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00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124192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78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39474</xdr:rowOff>
    </xdr:from>
    <xdr:to>
      <xdr:col>76</xdr:col>
      <xdr:colOff>165100</xdr:colOff>
      <xdr:row>32</xdr:row>
      <xdr:rowOff>141074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552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157601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30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19814</xdr:rowOff>
    </xdr:from>
    <xdr:to>
      <xdr:col>72</xdr:col>
      <xdr:colOff>38100</xdr:colOff>
      <xdr:row>35</xdr:row>
      <xdr:rowOff>121414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02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137941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79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16368</xdr:rowOff>
    </xdr:from>
    <xdr:to>
      <xdr:col>67</xdr:col>
      <xdr:colOff>101600</xdr:colOff>
      <xdr:row>37</xdr:row>
      <xdr:rowOff>117968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36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109095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45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62044</xdr:rowOff>
    </xdr:from>
    <xdr:to>
      <xdr:col>85</xdr:col>
      <xdr:colOff>127000</xdr:colOff>
      <xdr:row>55</xdr:row>
      <xdr:rowOff>159945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320344"/>
          <a:ext cx="838200" cy="26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120142</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72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42532</xdr:rowOff>
    </xdr:from>
    <xdr:to>
      <xdr:col>81</xdr:col>
      <xdr:colOff>50800</xdr:colOff>
      <xdr:row>54</xdr:row>
      <xdr:rowOff>62044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8615032"/>
          <a:ext cx="889000" cy="70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70376</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42532</xdr:rowOff>
    </xdr:from>
    <xdr:to>
      <xdr:col>76</xdr:col>
      <xdr:colOff>114300</xdr:colOff>
      <xdr:row>53</xdr:row>
      <xdr:rowOff>94735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8615032"/>
          <a:ext cx="889000" cy="56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77975</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85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94735</xdr:rowOff>
    </xdr:from>
    <xdr:to>
      <xdr:col>71</xdr:col>
      <xdr:colOff>177800</xdr:colOff>
      <xdr:row>56</xdr:row>
      <xdr:rowOff>117837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181585"/>
          <a:ext cx="889000" cy="53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83727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8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69256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109145</xdr:rowOff>
    </xdr:from>
    <xdr:to>
      <xdr:col>85</xdr:col>
      <xdr:colOff>177800</xdr:colOff>
      <xdr:row>56</xdr:row>
      <xdr:rowOff>39295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53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132022</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39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11244</xdr:rowOff>
    </xdr:from>
    <xdr:to>
      <xdr:col>81</xdr:col>
      <xdr:colOff>101600</xdr:colOff>
      <xdr:row>54</xdr:row>
      <xdr:rowOff>112844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2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129371</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04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49</xdr:row>
      <xdr:rowOff>163182</xdr:rowOff>
    </xdr:from>
    <xdr:to>
      <xdr:col>76</xdr:col>
      <xdr:colOff>165100</xdr:colOff>
      <xdr:row>50</xdr:row>
      <xdr:rowOff>93332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856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48</xdr:row>
      <xdr:rowOff>109859</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833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43935</xdr:rowOff>
    </xdr:from>
    <xdr:to>
      <xdr:col>72</xdr:col>
      <xdr:colOff>38100</xdr:colOff>
      <xdr:row>53</xdr:row>
      <xdr:rowOff>145535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1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162062</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890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67037</xdr:rowOff>
    </xdr:from>
    <xdr:to>
      <xdr:col>67</xdr:col>
      <xdr:colOff>101600</xdr:colOff>
      <xdr:row>56</xdr:row>
      <xdr:rowOff>168637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6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13714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4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167635</xdr:rowOff>
    </xdr:from>
    <xdr:to>
      <xdr:col>85</xdr:col>
      <xdr:colOff>127000</xdr:colOff>
      <xdr:row>78</xdr:row>
      <xdr:rowOff>7341</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369285"/>
          <a:ext cx="8382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97662</xdr:rowOff>
    </xdr:from>
    <xdr:ext cx="469744"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29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7341</xdr:rowOff>
    </xdr:from>
    <xdr:to>
      <xdr:col>81</xdr:col>
      <xdr:colOff>50800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380441"/>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58526</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43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21634</xdr:rowOff>
    </xdr:from>
    <xdr:to>
      <xdr:col>71</xdr:col>
      <xdr:colOff>177800</xdr:colOff>
      <xdr:row>78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394734"/>
          <a:ext cx="889000" cy="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83417</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11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116835</xdr:rowOff>
    </xdr:from>
    <xdr:to>
      <xdr:col>85</xdr:col>
      <xdr:colOff>177800</xdr:colOff>
      <xdr:row>78</xdr:row>
      <xdr:rowOff>46985</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3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76212</xdr:rowOff>
    </xdr:from>
    <xdr:ext cx="469744"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10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127991</xdr:rowOff>
    </xdr:from>
    <xdr:to>
      <xdr:col>81</xdr:col>
      <xdr:colOff>101600</xdr:colOff>
      <xdr:row>78</xdr:row>
      <xdr:rowOff>58141</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3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74668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1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142284</xdr:rowOff>
    </xdr:from>
    <xdr:to>
      <xdr:col>67</xdr:col>
      <xdr:colOff>101600</xdr:colOff>
      <xdr:row>78</xdr:row>
      <xdr:rowOff>72434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34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63561</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5017" y="13436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153028</xdr:rowOff>
    </xdr:from>
    <xdr:to>
      <xdr:col>85</xdr:col>
      <xdr:colOff>127000</xdr:colOff>
      <xdr:row>98</xdr:row>
      <xdr:rowOff>31831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83678"/>
          <a:ext cx="838200" cy="5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131925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41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25980</xdr:rowOff>
    </xdr:from>
    <xdr:to>
      <xdr:col>81</xdr:col>
      <xdr:colOff>50800</xdr:colOff>
      <xdr:row>98</xdr:row>
      <xdr:rowOff>31831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656630"/>
          <a:ext cx="889000" cy="17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57202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25980</xdr:rowOff>
    </xdr:from>
    <xdr:to>
      <xdr:col>76</xdr:col>
      <xdr:colOff>114300</xdr:colOff>
      <xdr:row>97</xdr:row>
      <xdr:rowOff>85658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656630"/>
          <a:ext cx="889000" cy="5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50916</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85658</xdr:rowOff>
    </xdr:from>
    <xdr:to>
      <xdr:col>71</xdr:col>
      <xdr:colOff>177800</xdr:colOff>
      <xdr:row>97</xdr:row>
      <xdr:rowOff>127219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16308"/>
          <a:ext cx="889000" cy="4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3908</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102228</xdr:rowOff>
    </xdr:from>
    <xdr:to>
      <xdr:col>85</xdr:col>
      <xdr:colOff>177800</xdr:colOff>
      <xdr:row>98</xdr:row>
      <xdr:rowOff>32378</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3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80655</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71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152481</xdr:rowOff>
    </xdr:from>
    <xdr:to>
      <xdr:col>81</xdr:col>
      <xdr:colOff>101600</xdr:colOff>
      <xdr:row>98</xdr:row>
      <xdr:rowOff>82631</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8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73758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7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146630</xdr:rowOff>
    </xdr:from>
    <xdr:to>
      <xdr:col>76</xdr:col>
      <xdr:colOff>165100</xdr:colOff>
      <xdr:row>97</xdr:row>
      <xdr:rowOff>76780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67907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69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34858</xdr:rowOff>
    </xdr:from>
    <xdr:to>
      <xdr:col>72</xdr:col>
      <xdr:colOff>38100</xdr:colOff>
      <xdr:row>97</xdr:row>
      <xdr:rowOff>136458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127585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75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76419</xdr:rowOff>
    </xdr:from>
    <xdr:to>
      <xdr:col>67</xdr:col>
      <xdr:colOff>101600</xdr:colOff>
      <xdr:row>98</xdr:row>
      <xdr:rowOff>6569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0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169146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79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8" name="諸支出金最小値テキスト">
          <a:extLst>
            <a:ext uri="{FF2B5EF4-FFF2-40B4-BE49-F238E27FC236}">
              <a16:creationId xmlns:a16="http://schemas.microsoft.com/office/drawing/2014/main" id="{00000000-0008-0000-0700-0000D8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0" name="諸支出金最大値テキスト">
          <a:extLst>
            <a:ext uri="{FF2B5EF4-FFF2-40B4-BE49-F238E27FC236}">
              <a16:creationId xmlns:a16="http://schemas.microsoft.com/office/drawing/2014/main" id="{00000000-0008-0000-0700-0000DA020000}"/>
            </a:ext>
          </a:extLst>
        </xdr:cNvPr>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8827</xdr:rowOff>
    </xdr:from>
    <xdr:to>
      <xdr:col>116</xdr:col>
      <xdr:colOff>63500</xdr:colOff>
      <xdr:row>37</xdr:row>
      <xdr:rowOff>60833</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1323300" y="6352477"/>
          <a:ext cx="8382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65612</xdr:rowOff>
    </xdr:from>
    <xdr:ext cx="378565" cy="259045"/>
    <xdr:sp macro="" textlink="">
      <xdr:nvSpPr>
        <xdr:cNvPr id="733" name="諸支出金平均値テキスト">
          <a:extLst>
            <a:ext uri="{FF2B5EF4-FFF2-40B4-BE49-F238E27FC236}">
              <a16:creationId xmlns:a16="http://schemas.microsoft.com/office/drawing/2014/main" id="{00000000-0008-0000-0700-0000DD020000}"/>
            </a:ext>
          </a:extLst>
        </xdr:cNvPr>
        <xdr:cNvSpPr txBox="1"/>
      </xdr:nvSpPr>
      <xdr:spPr>
        <a:xfrm>
          <a:off x="22212300" y="6409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57404</xdr:rowOff>
    </xdr:from>
    <xdr:to>
      <xdr:col>111</xdr:col>
      <xdr:colOff>177800</xdr:colOff>
      <xdr:row>37</xdr:row>
      <xdr:rowOff>60833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0434300" y="640105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160482</xdr:rowOff>
    </xdr:from>
    <xdr:ext cx="378565"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1134017" y="650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17399</xdr:rowOff>
    </xdr:from>
    <xdr:to>
      <xdr:col>107</xdr:col>
      <xdr:colOff>50800</xdr:colOff>
      <xdr:row>37</xdr:row>
      <xdr:rowOff>57404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9545300" y="6361049"/>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160482</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245017" y="650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17399</xdr:rowOff>
    </xdr:from>
    <xdr:to>
      <xdr:col>102</xdr:col>
      <xdr:colOff>114300</xdr:colOff>
      <xdr:row>37</xdr:row>
      <xdr:rowOff>57404</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18656300" y="6361049"/>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167593</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56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130763</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67017" y="647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129477</xdr:rowOff>
    </xdr:from>
    <xdr:to>
      <xdr:col>116</xdr:col>
      <xdr:colOff>114300</xdr:colOff>
      <xdr:row>37</xdr:row>
      <xdr:rowOff>59627</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2110700" y="630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152354</xdr:rowOff>
    </xdr:from>
    <xdr:ext cx="378565" cy="259045"/>
    <xdr:sp macro="" textlink="">
      <xdr:nvSpPr>
        <xdr:cNvPr id="752" name="諸支出金該当値テキスト">
          <a:extLst>
            <a:ext uri="{FF2B5EF4-FFF2-40B4-BE49-F238E27FC236}">
              <a16:creationId xmlns:a16="http://schemas.microsoft.com/office/drawing/2014/main" id="{00000000-0008-0000-0700-0000F0020000}"/>
            </a:ext>
          </a:extLst>
        </xdr:cNvPr>
        <xdr:cNvSpPr txBox="1"/>
      </xdr:nvSpPr>
      <xdr:spPr>
        <a:xfrm>
          <a:off x="22212300" y="6153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10033</xdr:rowOff>
    </xdr:from>
    <xdr:to>
      <xdr:col>112</xdr:col>
      <xdr:colOff>38100</xdr:colOff>
      <xdr:row>37</xdr:row>
      <xdr:rowOff>111633</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1272500" y="63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128160</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128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6604</xdr:rowOff>
    </xdr:from>
    <xdr:to>
      <xdr:col>107</xdr:col>
      <xdr:colOff>101600</xdr:colOff>
      <xdr:row>37</xdr:row>
      <xdr:rowOff>108204</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0383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124731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138049</xdr:rowOff>
    </xdr:from>
    <xdr:to>
      <xdr:col>102</xdr:col>
      <xdr:colOff>165100</xdr:colOff>
      <xdr:row>37</xdr:row>
      <xdr:rowOff>68199</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9494500" y="63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59326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02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6604</xdr:rowOff>
    </xdr:from>
    <xdr:to>
      <xdr:col>98</xdr:col>
      <xdr:colOff>38100</xdr:colOff>
      <xdr:row>37</xdr:row>
      <xdr:rowOff>108204</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8605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124731</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歳出決算総額は、住民１人当たり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1,052,922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円となっている。構成比率では、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土木費、総務費、民生費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農林水産業費、教育費の順となっている。農林水産業費については、住民１人当たり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122,224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円となっており、これは</a:t>
          </a:r>
          <a:r>
            <a:rPr kumimoji="1" lang="ja-JP" altLang="ja-JP" sz="1400">
              <a:solidFill>
                <a:srgbClr val="FF0000"/>
              </a:solidFill>
              <a:effectLst/>
              <a:latin typeface="ＭＳ ゴシック" panose="020B0609070205080204" pitchFamily="49" charset="-128"/>
              <a:ea typeface="ＭＳ ゴシック" panose="020B0609070205080204" pitchFamily="49" charset="-128"/>
              <a:cs typeface="+mn-cs"/>
            </a:rPr>
            <a:t>大規模園芸事業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の実施により増嵩しているものである。総務費については、将来の大型整備事業のための基金積立により住民１人当たり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207,682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円と類似団体に比して高い値を示している。教育費についても、</a:t>
          </a:r>
          <a:r>
            <a:rPr kumimoji="1" lang="ja-JP" altLang="ja-JP" sz="1400">
              <a:solidFill>
                <a:srgbClr val="FF0000"/>
              </a:solidFill>
              <a:effectLst/>
              <a:latin typeface="ＭＳ ゴシック" panose="020B0609070205080204" pitchFamily="49" charset="-128"/>
              <a:ea typeface="ＭＳ ゴシック" panose="020B0609070205080204" pitchFamily="49" charset="-128"/>
              <a:cs typeface="+mn-cs"/>
            </a:rPr>
            <a:t>公民館更新整備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により住民１人当たり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108,072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類似団体に比して高い値を示している。民生費については、類似団体とほぼ同じ値となっており、土木費については、新庁舎公民館周辺道路整備のほか、インフラ施設の長寿命化対策により類似団体に比して高い値を示している。今後、事務事業の見直しによる経費削減、公共施設等総合管理計画に基づく適正な施設維持に努めるとともに、受益者負担の適正化を図り、健全財政を推し進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経費節減等により実質収支額は継続的に黒字を確保している。財政調整基金については、中期的な見通しのもとに、今後も一定の残高を確保すべく積立を行い、健全な財政運営を行っていく。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全会計において実質黒字を維持している。今後も事務事業の見直し・統廃合など歳出の合理化等行財政改革を行い、健全で持続可能な行財政運営を行っていきます。</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元利償還金については、大型事業の新発債の償還が始まるも、既発債も順次償還を終えることから、現状の水準を維持する見込みである。公営企業債の元利償還金に対する繰入金については、繰出基準の算出見直しにより増加したことから、受益者負担の適正化を図る必要が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一般会計等に係る地方債の現在高は減少したものの、公営企業債等繰入見込額が下水道事業に係る繰出基準の算出見直しにより増加したことで、将来負担額が増加した。今後、計画的な基金造成や償還管理を行い、将来負担比率が大きく上昇することのないよう努め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福井県高浜町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財政調整基金については、財産売払収入のほか、決算剰余金を</a:t>
          </a:r>
          <a:r>
            <a:rPr kumimoji="1" lang="en-US" altLang="ja-JP" sz="1100">
              <a:solidFill>
                <a:sysClr val="windowText" lastClr="000000"/>
              </a:solidFill>
              <a:effectLst/>
              <a:latin typeface="+mn-lt"/>
              <a:ea typeface="+mn-ea"/>
              <a:cs typeface="+mn-cs"/>
            </a:rPr>
            <a:t>267</a:t>
          </a:r>
          <a:r>
            <a:rPr kumimoji="1" lang="ja-JP" altLang="ja-JP" sz="1100">
              <a:solidFill>
                <a:sysClr val="windowText" lastClr="000000"/>
              </a:solidFill>
              <a:effectLst/>
              <a:latin typeface="+mn-lt"/>
              <a:ea typeface="+mn-ea"/>
              <a:cs typeface="+mn-cs"/>
            </a:rPr>
            <a:t>百万円積み立てた。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その他特定目的基金については、将来の整備に備えて保育所整備基を</a:t>
          </a:r>
          <a:r>
            <a:rPr kumimoji="1" lang="en-US" altLang="ja-JP" sz="1100">
              <a:solidFill>
                <a:sysClr val="windowText" lastClr="000000"/>
              </a:solidFill>
              <a:effectLst/>
              <a:latin typeface="+mn-lt"/>
              <a:ea typeface="+mn-ea"/>
              <a:cs typeface="+mn-cs"/>
            </a:rPr>
            <a:t>408</a:t>
          </a:r>
          <a:r>
            <a:rPr kumimoji="1" lang="ja-JP" altLang="ja-JP" sz="1100">
              <a:solidFill>
                <a:sysClr val="windowText" lastClr="000000"/>
              </a:solidFill>
              <a:effectLst/>
              <a:latin typeface="+mn-lt"/>
              <a:ea typeface="+mn-ea"/>
              <a:cs typeface="+mn-cs"/>
            </a:rPr>
            <a:t>百万円を積立てた一方、</a:t>
          </a:r>
          <a:r>
            <a:rPr kumimoji="1" lang="ja-JP" altLang="en-US" sz="1100">
              <a:solidFill>
                <a:sysClr val="windowText" lastClr="000000"/>
              </a:solidFill>
              <a:effectLst/>
              <a:latin typeface="+mn-lt"/>
              <a:ea typeface="+mn-ea"/>
              <a:cs typeface="+mn-cs"/>
            </a:rPr>
            <a:t>社会福祉センター改修工事に係る投資的経費の充当財源として福祉施設整備基金を</a:t>
          </a:r>
          <a:r>
            <a:rPr kumimoji="1" lang="en-US" altLang="ja-JP" sz="1100">
              <a:solidFill>
                <a:sysClr val="windowText" lastClr="000000"/>
              </a:solidFill>
              <a:effectLst/>
              <a:latin typeface="+mn-lt"/>
              <a:ea typeface="+mn-ea"/>
              <a:cs typeface="+mn-cs"/>
            </a:rPr>
            <a:t>118</a:t>
          </a:r>
          <a:r>
            <a:rPr kumimoji="1" lang="ja-JP" altLang="en-US" sz="1100">
              <a:solidFill>
                <a:sysClr val="windowText" lastClr="000000"/>
              </a:solidFill>
              <a:effectLst/>
              <a:latin typeface="+mn-lt"/>
              <a:ea typeface="+mn-ea"/>
              <a:cs typeface="+mn-cs"/>
            </a:rPr>
            <a:t>百万円、上水道配水池</a:t>
          </a:r>
          <a:r>
            <a:rPr kumimoji="1" lang="ja-JP" altLang="ja-JP" sz="1100">
              <a:solidFill>
                <a:sysClr val="windowText" lastClr="000000"/>
              </a:solidFill>
              <a:effectLst/>
              <a:latin typeface="+mn-lt"/>
              <a:ea typeface="+mn-ea"/>
              <a:cs typeface="+mn-cs"/>
            </a:rPr>
            <a:t>整備</a:t>
          </a:r>
          <a:r>
            <a:rPr kumimoji="1" lang="ja-JP" altLang="en-US" sz="1100">
              <a:solidFill>
                <a:sysClr val="windowText" lastClr="000000"/>
              </a:solidFill>
              <a:effectLst/>
              <a:latin typeface="+mn-lt"/>
              <a:ea typeface="+mn-ea"/>
              <a:cs typeface="+mn-cs"/>
            </a:rPr>
            <a:t>に係る</a:t>
          </a:r>
          <a:r>
            <a:rPr kumimoji="1" lang="ja-JP" altLang="ja-JP" sz="1100">
              <a:solidFill>
                <a:sysClr val="windowText" lastClr="000000"/>
              </a:solidFill>
              <a:effectLst/>
              <a:latin typeface="+mn-lt"/>
              <a:ea typeface="+mn-ea"/>
              <a:cs typeface="+mn-cs"/>
            </a:rPr>
            <a:t>投資的経費の充当財源として電源立地地域対策交付金施設整備基金を</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など、</a:t>
          </a:r>
          <a:r>
            <a:rPr kumimoji="1" lang="ja-JP" altLang="ja-JP" sz="1100">
              <a:solidFill>
                <a:sysClr val="windowText" lastClr="000000"/>
              </a:solidFill>
              <a:effectLst/>
              <a:latin typeface="+mn-lt"/>
              <a:ea typeface="+mn-ea"/>
              <a:cs typeface="+mn-cs"/>
            </a:rPr>
            <a:t>合計</a:t>
          </a:r>
          <a:r>
            <a:rPr kumimoji="1" lang="en-US" altLang="ja-JP" sz="1100">
              <a:solidFill>
                <a:sysClr val="windowText" lastClr="000000"/>
              </a:solidFill>
              <a:effectLst/>
              <a:latin typeface="+mn-lt"/>
              <a:ea typeface="+mn-ea"/>
              <a:cs typeface="+mn-cs"/>
            </a:rPr>
            <a:t>392</a:t>
          </a:r>
          <a:r>
            <a:rPr kumimoji="1" lang="ja-JP" altLang="ja-JP" sz="1100">
              <a:solidFill>
                <a:sysClr val="windowText" lastClr="000000"/>
              </a:solidFill>
              <a:effectLst/>
              <a:latin typeface="+mn-lt"/>
              <a:ea typeface="+mn-ea"/>
              <a:cs typeface="+mn-cs"/>
            </a:rPr>
            <a:t>百万円を取り崩したことにより、基金全体として</a:t>
          </a:r>
          <a:r>
            <a:rPr kumimoji="1" lang="en-US" altLang="ja-JP" sz="1100">
              <a:solidFill>
                <a:sysClr val="windowText" lastClr="000000"/>
              </a:solidFill>
              <a:effectLst/>
              <a:latin typeface="+mn-lt"/>
              <a:ea typeface="+mn-ea"/>
              <a:cs typeface="+mn-cs"/>
            </a:rPr>
            <a:t>283</a:t>
          </a:r>
          <a:r>
            <a:rPr kumimoji="1" lang="ja-JP" altLang="ja-JP" sz="1100">
              <a:solidFill>
                <a:sysClr val="windowText" lastClr="000000"/>
              </a:solidFill>
              <a:effectLst/>
              <a:latin typeface="+mn-lt"/>
              <a:ea typeface="+mn-ea"/>
              <a:cs typeface="+mn-cs"/>
            </a:rPr>
            <a:t>百万円増加した。</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財政調整基金については、</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億円の残高を確保していく。</a:t>
          </a:r>
          <a:endParaRPr lang="ja-JP" altLang="ja-JP" sz="1400">
            <a:effectLst/>
          </a:endParaRPr>
        </a:p>
        <a:p>
          <a:r>
            <a:rPr kumimoji="1" lang="ja-JP" altLang="ja-JP" sz="1100">
              <a:solidFill>
                <a:schemeClr val="dk1"/>
              </a:solidFill>
              <a:effectLst/>
              <a:latin typeface="+mn-lt"/>
              <a:ea typeface="+mn-ea"/>
              <a:cs typeface="+mn-cs"/>
            </a:rPr>
            <a:t>　その他特定目的金については、将来の公共施設の更新整備に備えて、計画的な基金積立を行っていく。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（基金の使途）</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保育所整備基金：保育所の整備等に要する経費の財源に充てる</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福祉施設整備基金：福祉施設の整備等に要する経費の財源に充てる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町道柿ヶ渡線整備基金：町道柿ヶ渡線の整備等に要する経費の財源に充てる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電源立地地域対策交付金維持基金：公共施設の修繕その他の維持補修に要する経費の財源に充てる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環境施設整備基金：環境施設の整備等に要する経費の財源に充てる</a:t>
          </a:r>
          <a:endParaRPr lang="ja-JP" altLang="ja-JP" sz="1400">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保育所整備基金保育所整備基金：保育所整備事業（高浜</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、和田</a:t>
          </a:r>
          <a:r>
            <a:rPr kumimoji="1" lang="en-US" altLang="ja-JP" sz="1100">
              <a:solidFill>
                <a:sysClr val="windowText" lastClr="000000"/>
              </a:solidFill>
              <a:effectLst/>
              <a:latin typeface="+mn-lt"/>
              <a:ea typeface="+mn-ea"/>
              <a:cs typeface="+mn-cs"/>
            </a:rPr>
            <a:t>R5</a:t>
          </a:r>
          <a:r>
            <a:rPr kumimoji="1" lang="ja-JP" altLang="ja-JP" sz="1100">
              <a:solidFill>
                <a:sysClr val="windowText" lastClr="000000"/>
              </a:solidFill>
              <a:effectLst/>
              <a:latin typeface="+mn-lt"/>
              <a:ea typeface="+mn-ea"/>
              <a:cs typeface="+mn-cs"/>
            </a:rPr>
            <a:t>）に備えて</a:t>
          </a:r>
          <a:r>
            <a:rPr kumimoji="1" lang="en-US" altLang="ja-JP" sz="1100">
              <a:solidFill>
                <a:sysClr val="windowText" lastClr="000000"/>
              </a:solidFill>
              <a:effectLst/>
              <a:latin typeface="+mn-lt"/>
              <a:ea typeface="+mn-ea"/>
              <a:cs typeface="+mn-cs"/>
            </a:rPr>
            <a:t>408</a:t>
          </a:r>
          <a:r>
            <a:rPr kumimoji="1" lang="ja-JP" altLang="ja-JP" sz="1100">
              <a:solidFill>
                <a:sysClr val="windowText" lastClr="000000"/>
              </a:solidFill>
              <a:effectLst/>
              <a:latin typeface="+mn-lt"/>
              <a:ea typeface="+mn-ea"/>
              <a:cs typeface="+mn-cs"/>
            </a:rPr>
            <a:t>百万円を積み立てた。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福祉施設整備基金：</a:t>
          </a:r>
          <a:r>
            <a:rPr kumimoji="1" lang="ja-JP" altLang="ja-JP" sz="1100">
              <a:solidFill>
                <a:schemeClr val="dk1"/>
              </a:solidFill>
              <a:effectLst/>
              <a:latin typeface="+mn-lt"/>
              <a:ea typeface="+mn-ea"/>
              <a:cs typeface="+mn-cs"/>
            </a:rPr>
            <a:t>社会福祉センター改修工事</a:t>
          </a:r>
          <a:r>
            <a:rPr kumimoji="1" lang="ja-JP" altLang="en-US" sz="1100">
              <a:solidFill>
                <a:schemeClr val="dk1"/>
              </a:solidFill>
              <a:effectLst/>
              <a:latin typeface="+mn-lt"/>
              <a:ea typeface="+mn-ea"/>
              <a:cs typeface="+mn-cs"/>
            </a:rPr>
            <a:t>に充てるため</a:t>
          </a:r>
          <a:r>
            <a:rPr kumimoji="1" lang="en-US" altLang="ja-JP" sz="1100">
              <a:solidFill>
                <a:schemeClr val="dk1"/>
              </a:solidFill>
              <a:effectLst/>
              <a:latin typeface="+mn-lt"/>
              <a:ea typeface="+mn-ea"/>
              <a:cs typeface="+mn-cs"/>
            </a:rPr>
            <a:t>118</a:t>
          </a:r>
          <a:r>
            <a:rPr kumimoji="1" lang="ja-JP" altLang="en-US" sz="1100">
              <a:solidFill>
                <a:schemeClr val="dk1"/>
              </a:solidFill>
              <a:effectLst/>
              <a:latin typeface="+mn-lt"/>
              <a:ea typeface="+mn-ea"/>
              <a:cs typeface="+mn-cs"/>
            </a:rPr>
            <a:t>百万円取り崩した。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電源立地地域対策交付金維持基金：公共施設の維持補修に要する財源に充てるため</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百万円取り崩した。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電源立地地域対策交付金整備基金：水道配水池整備に充てるため</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百万円取り崩した。</a:t>
          </a:r>
          <a:endParaRPr lang="ja-JP" altLang="ja-JP" sz="1400">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福祉施設整備基金：社会福祉施設整備事業に備えて、所要額を積み立てていく。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保育所整備基金：保育所整備に備えて、所要額を積み立てていく。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公共施設等整備基金：将来の公共施設の維持更新に備えて、所要額を積み立てていく。</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財産売払収入のほか、決算剰余金を</a:t>
          </a:r>
          <a:r>
            <a:rPr kumimoji="1" lang="en-US" altLang="ja-JP" sz="1100">
              <a:solidFill>
                <a:schemeClr val="dk1"/>
              </a:solidFill>
              <a:effectLst/>
              <a:latin typeface="+mn-lt"/>
              <a:ea typeface="+mn-ea"/>
              <a:cs typeface="+mn-cs"/>
            </a:rPr>
            <a:t>267</a:t>
          </a:r>
          <a:r>
            <a:rPr kumimoji="1" lang="ja-JP" altLang="ja-JP" sz="1100">
              <a:solidFill>
                <a:schemeClr val="dk1"/>
              </a:solidFill>
              <a:effectLst/>
              <a:latin typeface="+mn-lt"/>
              <a:ea typeface="+mn-ea"/>
              <a:cs typeface="+mn-cs"/>
            </a:rPr>
            <a:t>百万円積み立てた。</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災害等に備えて</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億円の残高を確保していく。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毎年度返済額の平準化に充てるべく決算剰余金等を積み立てていく。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11886201</v>
      </c>
      <c r="BO4" s="423"/>
      <c r="BP4" s="423"/>
      <c r="BQ4" s="423"/>
      <c r="BR4" s="423"/>
      <c r="BS4" s="423"/>
      <c r="BT4" s="423"/>
      <c r="BU4" s="424"/>
      <c r="BV4" s="422">
        <v>12581844</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13.5</v>
      </c>
      <c r="CU4" s="604"/>
      <c r="CV4" s="604"/>
      <c r="CW4" s="604"/>
      <c r="CX4" s="604"/>
      <c r="CY4" s="604"/>
      <c r="CZ4" s="604"/>
      <c r="DA4" s="605"/>
      <c r="DB4" s="603">
        <v>10</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11040943</v>
      </c>
      <c r="BO5" s="428"/>
      <c r="BP5" s="428"/>
      <c r="BQ5" s="428"/>
      <c r="BR5" s="428"/>
      <c r="BS5" s="428"/>
      <c r="BT5" s="428"/>
      <c r="BU5" s="429"/>
      <c r="BV5" s="427">
        <v>11846121</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93.8</v>
      </c>
      <c r="CU5" s="398"/>
      <c r="CV5" s="398"/>
      <c r="CW5" s="398"/>
      <c r="CX5" s="398"/>
      <c r="CY5" s="398"/>
      <c r="CZ5" s="398"/>
      <c r="DA5" s="399"/>
      <c r="DB5" s="397">
        <v>89.9</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101</v>
      </c>
      <c r="AV6" s="485"/>
      <c r="AW6" s="485"/>
      <c r="AX6" s="485"/>
      <c r="AY6" s="407" t="s">
        <v>102</v>
      </c>
      <c r="AZ6" s="408"/>
      <c r="BA6" s="408"/>
      <c r="BB6" s="408"/>
      <c r="BC6" s="408"/>
      <c r="BD6" s="408"/>
      <c r="BE6" s="408"/>
      <c r="BF6" s="408"/>
      <c r="BG6" s="408"/>
      <c r="BH6" s="408"/>
      <c r="BI6" s="408"/>
      <c r="BJ6" s="408"/>
      <c r="BK6" s="408"/>
      <c r="BL6" s="408"/>
      <c r="BM6" s="409"/>
      <c r="BN6" s="427">
        <v>845258</v>
      </c>
      <c r="BO6" s="428"/>
      <c r="BP6" s="428"/>
      <c r="BQ6" s="428"/>
      <c r="BR6" s="428"/>
      <c r="BS6" s="428"/>
      <c r="BT6" s="428"/>
      <c r="BU6" s="429"/>
      <c r="BV6" s="427">
        <v>735723</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93.8</v>
      </c>
      <c r="CU6" s="578"/>
      <c r="CV6" s="578"/>
      <c r="CW6" s="578"/>
      <c r="CX6" s="578"/>
      <c r="CY6" s="578"/>
      <c r="CZ6" s="578"/>
      <c r="DA6" s="579"/>
      <c r="DB6" s="577">
        <v>89.9</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290310</v>
      </c>
      <c r="BO7" s="428"/>
      <c r="BP7" s="428"/>
      <c r="BQ7" s="428"/>
      <c r="BR7" s="428"/>
      <c r="BS7" s="428"/>
      <c r="BT7" s="428"/>
      <c r="BU7" s="429"/>
      <c r="BV7" s="427">
        <v>316997</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4113174</v>
      </c>
      <c r="CU7" s="428"/>
      <c r="CV7" s="428"/>
      <c r="CW7" s="428"/>
      <c r="CX7" s="428"/>
      <c r="CY7" s="428"/>
      <c r="CZ7" s="428"/>
      <c r="DA7" s="429"/>
      <c r="DB7" s="427">
        <v>4205109</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101</v>
      </c>
      <c r="AV8" s="485"/>
      <c r="AW8" s="485"/>
      <c r="AX8" s="485"/>
      <c r="AY8" s="407" t="s">
        <v>109</v>
      </c>
      <c r="AZ8" s="408"/>
      <c r="BA8" s="408"/>
      <c r="BB8" s="408"/>
      <c r="BC8" s="408"/>
      <c r="BD8" s="408"/>
      <c r="BE8" s="408"/>
      <c r="BF8" s="408"/>
      <c r="BG8" s="408"/>
      <c r="BH8" s="408"/>
      <c r="BI8" s="408"/>
      <c r="BJ8" s="408"/>
      <c r="BK8" s="408"/>
      <c r="BL8" s="408"/>
      <c r="BM8" s="409"/>
      <c r="BN8" s="427">
        <v>554948</v>
      </c>
      <c r="BO8" s="428"/>
      <c r="BP8" s="428"/>
      <c r="BQ8" s="428"/>
      <c r="BR8" s="428"/>
      <c r="BS8" s="428"/>
      <c r="BT8" s="428"/>
      <c r="BU8" s="429"/>
      <c r="BV8" s="427">
        <v>418726</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1.05</v>
      </c>
      <c r="CU8" s="541"/>
      <c r="CV8" s="541"/>
      <c r="CW8" s="541"/>
      <c r="CX8" s="541"/>
      <c r="CY8" s="541"/>
      <c r="CZ8" s="541"/>
      <c r="DA8" s="542"/>
      <c r="DB8" s="540">
        <v>1.02</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10596</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93</v>
      </c>
      <c r="AV9" s="485"/>
      <c r="AW9" s="485"/>
      <c r="AX9" s="485"/>
      <c r="AY9" s="407" t="s">
        <v>115</v>
      </c>
      <c r="AZ9" s="408"/>
      <c r="BA9" s="408"/>
      <c r="BB9" s="408"/>
      <c r="BC9" s="408"/>
      <c r="BD9" s="408"/>
      <c r="BE9" s="408"/>
      <c r="BF9" s="408"/>
      <c r="BG9" s="408"/>
      <c r="BH9" s="408"/>
      <c r="BI9" s="408"/>
      <c r="BJ9" s="408"/>
      <c r="BK9" s="408"/>
      <c r="BL9" s="408"/>
      <c r="BM9" s="409"/>
      <c r="BN9" s="427">
        <v>136222</v>
      </c>
      <c r="BO9" s="428"/>
      <c r="BP9" s="428"/>
      <c r="BQ9" s="428"/>
      <c r="BR9" s="428"/>
      <c r="BS9" s="428"/>
      <c r="BT9" s="428"/>
      <c r="BU9" s="429"/>
      <c r="BV9" s="427">
        <v>189715</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3.8</v>
      </c>
      <c r="CU9" s="398"/>
      <c r="CV9" s="398"/>
      <c r="CW9" s="398"/>
      <c r="CX9" s="398"/>
      <c r="CY9" s="398"/>
      <c r="CZ9" s="398"/>
      <c r="DA9" s="399"/>
      <c r="DB9" s="397">
        <v>3</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117</v>
      </c>
      <c r="M10" s="401"/>
      <c r="N10" s="401"/>
      <c r="O10" s="401"/>
      <c r="P10" s="401"/>
      <c r="Q10" s="402"/>
      <c r="R10" s="403">
        <v>11062</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119</v>
      </c>
      <c r="AV10" s="485"/>
      <c r="AW10" s="485"/>
      <c r="AX10" s="485"/>
      <c r="AY10" s="407" t="s">
        <v>120</v>
      </c>
      <c r="AZ10" s="408"/>
      <c r="BA10" s="408"/>
      <c r="BB10" s="408"/>
      <c r="BC10" s="408"/>
      <c r="BD10" s="408"/>
      <c r="BE10" s="408"/>
      <c r="BF10" s="408"/>
      <c r="BG10" s="408"/>
      <c r="BH10" s="408"/>
      <c r="BI10" s="408"/>
      <c r="BJ10" s="408"/>
      <c r="BK10" s="408"/>
      <c r="BL10" s="408"/>
      <c r="BM10" s="409"/>
      <c r="BN10" s="427">
        <v>267497</v>
      </c>
      <c r="BO10" s="428"/>
      <c r="BP10" s="428"/>
      <c r="BQ10" s="428"/>
      <c r="BR10" s="428"/>
      <c r="BS10" s="428"/>
      <c r="BT10" s="428"/>
      <c r="BU10" s="429"/>
      <c r="BV10" s="427">
        <v>94402</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101</v>
      </c>
      <c r="AV11" s="485"/>
      <c r="AW11" s="485"/>
      <c r="AX11" s="485"/>
      <c r="AY11" s="407" t="s">
        <v>125</v>
      </c>
      <c r="AZ11" s="408"/>
      <c r="BA11" s="408"/>
      <c r="BB11" s="408"/>
      <c r="BC11" s="408"/>
      <c r="BD11" s="408"/>
      <c r="BE11" s="408"/>
      <c r="BF11" s="408"/>
      <c r="BG11" s="408"/>
      <c r="BH11" s="408"/>
      <c r="BI11" s="408"/>
      <c r="BJ11" s="408"/>
      <c r="BK11" s="408"/>
      <c r="BL11" s="408"/>
      <c r="BM11" s="409"/>
      <c r="BN11" s="427">
        <v>67500</v>
      </c>
      <c r="BO11" s="428"/>
      <c r="BP11" s="428"/>
      <c r="BQ11" s="428"/>
      <c r="BR11" s="428"/>
      <c r="BS11" s="428"/>
      <c r="BT11" s="428"/>
      <c r="BU11" s="429"/>
      <c r="BV11" s="427">
        <v>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10486</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119</v>
      </c>
      <c r="AV12" s="485"/>
      <c r="AW12" s="485"/>
      <c r="AX12" s="485"/>
      <c r="AY12" s="407" t="s">
        <v>134</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128</v>
      </c>
      <c r="CU12" s="541"/>
      <c r="CV12" s="541"/>
      <c r="CW12" s="541"/>
      <c r="CX12" s="541"/>
      <c r="CY12" s="541"/>
      <c r="CZ12" s="541"/>
      <c r="DA12" s="542"/>
      <c r="DB12" s="540" t="s">
        <v>136</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137</v>
      </c>
      <c r="N13" s="528"/>
      <c r="O13" s="528"/>
      <c r="P13" s="528"/>
      <c r="Q13" s="529"/>
      <c r="R13" s="530">
        <v>10329</v>
      </c>
      <c r="S13" s="531"/>
      <c r="T13" s="531"/>
      <c r="U13" s="531"/>
      <c r="V13" s="532"/>
      <c r="W13" s="518" t="s">
        <v>138</v>
      </c>
      <c r="X13" s="440"/>
      <c r="Y13" s="440"/>
      <c r="Z13" s="440"/>
      <c r="AA13" s="440"/>
      <c r="AB13" s="441"/>
      <c r="AC13" s="403">
        <v>439</v>
      </c>
      <c r="AD13" s="404"/>
      <c r="AE13" s="404"/>
      <c r="AF13" s="404"/>
      <c r="AG13" s="405"/>
      <c r="AH13" s="403">
        <v>428</v>
      </c>
      <c r="AI13" s="404"/>
      <c r="AJ13" s="404"/>
      <c r="AK13" s="404"/>
      <c r="AL13" s="406"/>
      <c r="AM13" s="496" t="s">
        <v>139</v>
      </c>
      <c r="AN13" s="401"/>
      <c r="AO13" s="401"/>
      <c r="AP13" s="401"/>
      <c r="AQ13" s="401"/>
      <c r="AR13" s="401"/>
      <c r="AS13" s="401"/>
      <c r="AT13" s="402"/>
      <c r="AU13" s="484" t="s">
        <v>101</v>
      </c>
      <c r="AV13" s="485"/>
      <c r="AW13" s="485"/>
      <c r="AX13" s="485"/>
      <c r="AY13" s="407" t="s">
        <v>140</v>
      </c>
      <c r="AZ13" s="408"/>
      <c r="BA13" s="408"/>
      <c r="BB13" s="408"/>
      <c r="BC13" s="408"/>
      <c r="BD13" s="408"/>
      <c r="BE13" s="408"/>
      <c r="BF13" s="408"/>
      <c r="BG13" s="408"/>
      <c r="BH13" s="408"/>
      <c r="BI13" s="408"/>
      <c r="BJ13" s="408"/>
      <c r="BK13" s="408"/>
      <c r="BL13" s="408"/>
      <c r="BM13" s="409"/>
      <c r="BN13" s="427">
        <v>471219</v>
      </c>
      <c r="BO13" s="428"/>
      <c r="BP13" s="428"/>
      <c r="BQ13" s="428"/>
      <c r="BR13" s="428"/>
      <c r="BS13" s="428"/>
      <c r="BT13" s="428"/>
      <c r="BU13" s="429"/>
      <c r="BV13" s="427">
        <v>284117</v>
      </c>
      <c r="BW13" s="428"/>
      <c r="BX13" s="428"/>
      <c r="BY13" s="428"/>
      <c r="BZ13" s="428"/>
      <c r="CA13" s="428"/>
      <c r="CB13" s="428"/>
      <c r="CC13" s="429"/>
      <c r="CD13" s="436" t="s">
        <v>141</v>
      </c>
      <c r="CE13" s="437"/>
      <c r="CF13" s="437"/>
      <c r="CG13" s="437"/>
      <c r="CH13" s="437"/>
      <c r="CI13" s="437"/>
      <c r="CJ13" s="437"/>
      <c r="CK13" s="437"/>
      <c r="CL13" s="437"/>
      <c r="CM13" s="437"/>
      <c r="CN13" s="437"/>
      <c r="CO13" s="437"/>
      <c r="CP13" s="437"/>
      <c r="CQ13" s="437"/>
      <c r="CR13" s="437"/>
      <c r="CS13" s="438"/>
      <c r="CT13" s="397">
        <v>7.6</v>
      </c>
      <c r="CU13" s="398"/>
      <c r="CV13" s="398"/>
      <c r="CW13" s="398"/>
      <c r="CX13" s="398"/>
      <c r="CY13" s="398"/>
      <c r="CZ13" s="398"/>
      <c r="DA13" s="399"/>
      <c r="DB13" s="397">
        <v>8.1999999999999993</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142</v>
      </c>
      <c r="M14" s="561"/>
      <c r="N14" s="561"/>
      <c r="O14" s="561"/>
      <c r="P14" s="561"/>
      <c r="Q14" s="562"/>
      <c r="R14" s="530">
        <v>10558</v>
      </c>
      <c r="S14" s="531"/>
      <c r="T14" s="531"/>
      <c r="U14" s="531"/>
      <c r="V14" s="532"/>
      <c r="W14" s="533"/>
      <c r="X14" s="443"/>
      <c r="Y14" s="443"/>
      <c r="Z14" s="443"/>
      <c r="AA14" s="443"/>
      <c r="AB14" s="444"/>
      <c r="AC14" s="523">
        <v>7.6</v>
      </c>
      <c r="AD14" s="524"/>
      <c r="AE14" s="524"/>
      <c r="AF14" s="524"/>
      <c r="AG14" s="525"/>
      <c r="AH14" s="523">
        <v>7.6</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143</v>
      </c>
      <c r="CE14" s="434"/>
      <c r="CF14" s="434"/>
      <c r="CG14" s="434"/>
      <c r="CH14" s="434"/>
      <c r="CI14" s="434"/>
      <c r="CJ14" s="434"/>
      <c r="CK14" s="434"/>
      <c r="CL14" s="434"/>
      <c r="CM14" s="434"/>
      <c r="CN14" s="434"/>
      <c r="CO14" s="434"/>
      <c r="CP14" s="434"/>
      <c r="CQ14" s="434"/>
      <c r="CR14" s="434"/>
      <c r="CS14" s="435"/>
      <c r="CT14" s="534">
        <v>7.5</v>
      </c>
      <c r="CU14" s="535"/>
      <c r="CV14" s="535"/>
      <c r="CW14" s="535"/>
      <c r="CX14" s="535"/>
      <c r="CY14" s="535"/>
      <c r="CZ14" s="535"/>
      <c r="DA14" s="536"/>
      <c r="DB14" s="534">
        <v>9.9</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137</v>
      </c>
      <c r="N15" s="528"/>
      <c r="O15" s="528"/>
      <c r="P15" s="528"/>
      <c r="Q15" s="529"/>
      <c r="R15" s="530">
        <v>10389</v>
      </c>
      <c r="S15" s="531"/>
      <c r="T15" s="531"/>
      <c r="U15" s="531"/>
      <c r="V15" s="532"/>
      <c r="W15" s="518" t="s">
        <v>144</v>
      </c>
      <c r="X15" s="440"/>
      <c r="Y15" s="440"/>
      <c r="Z15" s="440"/>
      <c r="AA15" s="440"/>
      <c r="AB15" s="441"/>
      <c r="AC15" s="403">
        <v>1529</v>
      </c>
      <c r="AD15" s="404"/>
      <c r="AE15" s="404"/>
      <c r="AF15" s="404"/>
      <c r="AG15" s="405"/>
      <c r="AH15" s="403">
        <v>1519</v>
      </c>
      <c r="AI15" s="404"/>
      <c r="AJ15" s="404"/>
      <c r="AK15" s="404"/>
      <c r="AL15" s="406"/>
      <c r="AM15" s="496"/>
      <c r="AN15" s="401"/>
      <c r="AO15" s="401"/>
      <c r="AP15" s="401"/>
      <c r="AQ15" s="401"/>
      <c r="AR15" s="401"/>
      <c r="AS15" s="401"/>
      <c r="AT15" s="402"/>
      <c r="AU15" s="484"/>
      <c r="AV15" s="485"/>
      <c r="AW15" s="485"/>
      <c r="AX15" s="485"/>
      <c r="AY15" s="419" t="s">
        <v>145</v>
      </c>
      <c r="AZ15" s="420"/>
      <c r="BA15" s="420"/>
      <c r="BB15" s="420"/>
      <c r="BC15" s="420"/>
      <c r="BD15" s="420"/>
      <c r="BE15" s="420"/>
      <c r="BF15" s="420"/>
      <c r="BG15" s="420"/>
      <c r="BH15" s="420"/>
      <c r="BI15" s="420"/>
      <c r="BJ15" s="420"/>
      <c r="BK15" s="420"/>
      <c r="BL15" s="420"/>
      <c r="BM15" s="421"/>
      <c r="BN15" s="422">
        <v>3144094</v>
      </c>
      <c r="BO15" s="423"/>
      <c r="BP15" s="423"/>
      <c r="BQ15" s="423"/>
      <c r="BR15" s="423"/>
      <c r="BS15" s="423"/>
      <c r="BT15" s="423"/>
      <c r="BU15" s="424"/>
      <c r="BV15" s="422">
        <v>3210922</v>
      </c>
      <c r="BW15" s="423"/>
      <c r="BX15" s="423"/>
      <c r="BY15" s="423"/>
      <c r="BZ15" s="423"/>
      <c r="CA15" s="423"/>
      <c r="CB15" s="423"/>
      <c r="CC15" s="424"/>
      <c r="CD15" s="537" t="s">
        <v>146</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147</v>
      </c>
      <c r="M16" s="521"/>
      <c r="N16" s="521"/>
      <c r="O16" s="521"/>
      <c r="P16" s="521"/>
      <c r="Q16" s="522"/>
      <c r="R16" s="515" t="s">
        <v>148</v>
      </c>
      <c r="S16" s="516"/>
      <c r="T16" s="516"/>
      <c r="U16" s="516"/>
      <c r="V16" s="517"/>
      <c r="W16" s="533"/>
      <c r="X16" s="443"/>
      <c r="Y16" s="443"/>
      <c r="Z16" s="443"/>
      <c r="AA16" s="443"/>
      <c r="AB16" s="444"/>
      <c r="AC16" s="523">
        <v>26.6</v>
      </c>
      <c r="AD16" s="524"/>
      <c r="AE16" s="524"/>
      <c r="AF16" s="524"/>
      <c r="AG16" s="525"/>
      <c r="AH16" s="523">
        <v>27</v>
      </c>
      <c r="AI16" s="524"/>
      <c r="AJ16" s="524"/>
      <c r="AK16" s="524"/>
      <c r="AL16" s="526"/>
      <c r="AM16" s="496"/>
      <c r="AN16" s="401"/>
      <c r="AO16" s="401"/>
      <c r="AP16" s="401"/>
      <c r="AQ16" s="401"/>
      <c r="AR16" s="401"/>
      <c r="AS16" s="401"/>
      <c r="AT16" s="402"/>
      <c r="AU16" s="484"/>
      <c r="AV16" s="485"/>
      <c r="AW16" s="485"/>
      <c r="AX16" s="485"/>
      <c r="AY16" s="407" t="s">
        <v>149</v>
      </c>
      <c r="AZ16" s="408"/>
      <c r="BA16" s="408"/>
      <c r="BB16" s="408"/>
      <c r="BC16" s="408"/>
      <c r="BD16" s="408"/>
      <c r="BE16" s="408"/>
      <c r="BF16" s="408"/>
      <c r="BG16" s="408"/>
      <c r="BH16" s="408"/>
      <c r="BI16" s="408"/>
      <c r="BJ16" s="408"/>
      <c r="BK16" s="408"/>
      <c r="BL16" s="408"/>
      <c r="BM16" s="409"/>
      <c r="BN16" s="427">
        <v>3003461</v>
      </c>
      <c r="BO16" s="428"/>
      <c r="BP16" s="428"/>
      <c r="BQ16" s="428"/>
      <c r="BR16" s="428"/>
      <c r="BS16" s="428"/>
      <c r="BT16" s="428"/>
      <c r="BU16" s="429"/>
      <c r="BV16" s="427">
        <v>2998046</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150</v>
      </c>
      <c r="N17" s="513"/>
      <c r="O17" s="513"/>
      <c r="P17" s="513"/>
      <c r="Q17" s="514"/>
      <c r="R17" s="515" t="s">
        <v>151</v>
      </c>
      <c r="S17" s="516"/>
      <c r="T17" s="516"/>
      <c r="U17" s="516"/>
      <c r="V17" s="517"/>
      <c r="W17" s="518" t="s">
        <v>152</v>
      </c>
      <c r="X17" s="440"/>
      <c r="Y17" s="440"/>
      <c r="Z17" s="440"/>
      <c r="AA17" s="440"/>
      <c r="AB17" s="441"/>
      <c r="AC17" s="403">
        <v>3774</v>
      </c>
      <c r="AD17" s="404"/>
      <c r="AE17" s="404"/>
      <c r="AF17" s="404"/>
      <c r="AG17" s="405"/>
      <c r="AH17" s="403">
        <v>3686</v>
      </c>
      <c r="AI17" s="404"/>
      <c r="AJ17" s="404"/>
      <c r="AK17" s="404"/>
      <c r="AL17" s="406"/>
      <c r="AM17" s="496"/>
      <c r="AN17" s="401"/>
      <c r="AO17" s="401"/>
      <c r="AP17" s="401"/>
      <c r="AQ17" s="401"/>
      <c r="AR17" s="401"/>
      <c r="AS17" s="401"/>
      <c r="AT17" s="402"/>
      <c r="AU17" s="484"/>
      <c r="AV17" s="485"/>
      <c r="AW17" s="485"/>
      <c r="AX17" s="485"/>
      <c r="AY17" s="407" t="s">
        <v>153</v>
      </c>
      <c r="AZ17" s="408"/>
      <c r="BA17" s="408"/>
      <c r="BB17" s="408"/>
      <c r="BC17" s="408"/>
      <c r="BD17" s="408"/>
      <c r="BE17" s="408"/>
      <c r="BF17" s="408"/>
      <c r="BG17" s="408"/>
      <c r="BH17" s="408"/>
      <c r="BI17" s="408"/>
      <c r="BJ17" s="408"/>
      <c r="BK17" s="408"/>
      <c r="BL17" s="408"/>
      <c r="BM17" s="409"/>
      <c r="BN17" s="427">
        <v>4113174</v>
      </c>
      <c r="BO17" s="428"/>
      <c r="BP17" s="428"/>
      <c r="BQ17" s="428"/>
      <c r="BR17" s="428"/>
      <c r="BS17" s="428"/>
      <c r="BT17" s="428"/>
      <c r="BU17" s="429"/>
      <c r="BV17" s="427">
        <v>4205109</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154</v>
      </c>
      <c r="C18" s="490"/>
      <c r="D18" s="490"/>
      <c r="E18" s="491"/>
      <c r="F18" s="491"/>
      <c r="G18" s="491"/>
      <c r="H18" s="491"/>
      <c r="I18" s="491"/>
      <c r="J18" s="491"/>
      <c r="K18" s="491"/>
      <c r="L18" s="492">
        <v>72.400000000000006</v>
      </c>
      <c r="M18" s="492"/>
      <c r="N18" s="492"/>
      <c r="O18" s="492"/>
      <c r="P18" s="492"/>
      <c r="Q18" s="492"/>
      <c r="R18" s="493"/>
      <c r="S18" s="493"/>
      <c r="T18" s="493"/>
      <c r="U18" s="493"/>
      <c r="V18" s="494"/>
      <c r="W18" s="508"/>
      <c r="X18" s="509"/>
      <c r="Y18" s="509"/>
      <c r="Z18" s="509"/>
      <c r="AA18" s="509"/>
      <c r="AB18" s="519"/>
      <c r="AC18" s="391">
        <v>65.7</v>
      </c>
      <c r="AD18" s="392"/>
      <c r="AE18" s="392"/>
      <c r="AF18" s="392"/>
      <c r="AG18" s="495"/>
      <c r="AH18" s="391">
        <v>65.400000000000006</v>
      </c>
      <c r="AI18" s="392"/>
      <c r="AJ18" s="392"/>
      <c r="AK18" s="392"/>
      <c r="AL18" s="393"/>
      <c r="AM18" s="496"/>
      <c r="AN18" s="401"/>
      <c r="AO18" s="401"/>
      <c r="AP18" s="401"/>
      <c r="AQ18" s="401"/>
      <c r="AR18" s="401"/>
      <c r="AS18" s="401"/>
      <c r="AT18" s="402"/>
      <c r="AU18" s="484"/>
      <c r="AV18" s="485"/>
      <c r="AW18" s="485"/>
      <c r="AX18" s="485"/>
      <c r="AY18" s="407" t="s">
        <v>155</v>
      </c>
      <c r="AZ18" s="408"/>
      <c r="BA18" s="408"/>
      <c r="BB18" s="408"/>
      <c r="BC18" s="408"/>
      <c r="BD18" s="408"/>
      <c r="BE18" s="408"/>
      <c r="BF18" s="408"/>
      <c r="BG18" s="408"/>
      <c r="BH18" s="408"/>
      <c r="BI18" s="408"/>
      <c r="BJ18" s="408"/>
      <c r="BK18" s="408"/>
      <c r="BL18" s="408"/>
      <c r="BM18" s="409"/>
      <c r="BN18" s="427">
        <v>3980670</v>
      </c>
      <c r="BO18" s="428"/>
      <c r="BP18" s="428"/>
      <c r="BQ18" s="428"/>
      <c r="BR18" s="428"/>
      <c r="BS18" s="428"/>
      <c r="BT18" s="428"/>
      <c r="BU18" s="429"/>
      <c r="BV18" s="427">
        <v>3924680</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156</v>
      </c>
      <c r="C19" s="490"/>
      <c r="D19" s="490"/>
      <c r="E19" s="491"/>
      <c r="F19" s="491"/>
      <c r="G19" s="491"/>
      <c r="H19" s="491"/>
      <c r="I19" s="491"/>
      <c r="J19" s="491"/>
      <c r="K19" s="491"/>
      <c r="L19" s="497">
        <v>146</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157</v>
      </c>
      <c r="AZ19" s="408"/>
      <c r="BA19" s="408"/>
      <c r="BB19" s="408"/>
      <c r="BC19" s="408"/>
      <c r="BD19" s="408"/>
      <c r="BE19" s="408"/>
      <c r="BF19" s="408"/>
      <c r="BG19" s="408"/>
      <c r="BH19" s="408"/>
      <c r="BI19" s="408"/>
      <c r="BJ19" s="408"/>
      <c r="BK19" s="408"/>
      <c r="BL19" s="408"/>
      <c r="BM19" s="409"/>
      <c r="BN19" s="427">
        <v>8387949</v>
      </c>
      <c r="BO19" s="428"/>
      <c r="BP19" s="428"/>
      <c r="BQ19" s="428"/>
      <c r="BR19" s="428"/>
      <c r="BS19" s="428"/>
      <c r="BT19" s="428"/>
      <c r="BU19" s="429"/>
      <c r="BV19" s="427">
        <v>8529388</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158</v>
      </c>
      <c r="C20" s="490"/>
      <c r="D20" s="490"/>
      <c r="E20" s="491"/>
      <c r="F20" s="491"/>
      <c r="G20" s="491"/>
      <c r="H20" s="491"/>
      <c r="I20" s="491"/>
      <c r="J20" s="491"/>
      <c r="K20" s="491"/>
      <c r="L20" s="497">
        <v>4191</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159</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160</v>
      </c>
      <c r="C22" s="457"/>
      <c r="D22" s="458"/>
      <c r="E22" s="465" t="s">
        <v>1</v>
      </c>
      <c r="F22" s="440"/>
      <c r="G22" s="440"/>
      <c r="H22" s="440"/>
      <c r="I22" s="440"/>
      <c r="J22" s="440"/>
      <c r="K22" s="441"/>
      <c r="L22" s="465" t="s">
        <v>161</v>
      </c>
      <c r="M22" s="440"/>
      <c r="N22" s="440"/>
      <c r="O22" s="440"/>
      <c r="P22" s="441"/>
      <c r="Q22" s="450" t="s">
        <v>162</v>
      </c>
      <c r="R22" s="451"/>
      <c r="S22" s="451"/>
      <c r="T22" s="451"/>
      <c r="U22" s="451"/>
      <c r="V22" s="466"/>
      <c r="W22" s="468" t="s">
        <v>163</v>
      </c>
      <c r="X22" s="457"/>
      <c r="Y22" s="458"/>
      <c r="Z22" s="465" t="s">
        <v>1</v>
      </c>
      <c r="AA22" s="440"/>
      <c r="AB22" s="440"/>
      <c r="AC22" s="440"/>
      <c r="AD22" s="440"/>
      <c r="AE22" s="440"/>
      <c r="AF22" s="440"/>
      <c r="AG22" s="441"/>
      <c r="AH22" s="439" t="s">
        <v>164</v>
      </c>
      <c r="AI22" s="440"/>
      <c r="AJ22" s="440"/>
      <c r="AK22" s="440"/>
      <c r="AL22" s="441"/>
      <c r="AM22" s="439" t="s">
        <v>165</v>
      </c>
      <c r="AN22" s="445"/>
      <c r="AO22" s="445"/>
      <c r="AP22" s="445"/>
      <c r="AQ22" s="445"/>
      <c r="AR22" s="446"/>
      <c r="AS22" s="450" t="s">
        <v>162</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166</v>
      </c>
      <c r="AZ23" s="420"/>
      <c r="BA23" s="420"/>
      <c r="BB23" s="420"/>
      <c r="BC23" s="420"/>
      <c r="BD23" s="420"/>
      <c r="BE23" s="420"/>
      <c r="BF23" s="420"/>
      <c r="BG23" s="420"/>
      <c r="BH23" s="420"/>
      <c r="BI23" s="420"/>
      <c r="BJ23" s="420"/>
      <c r="BK23" s="420"/>
      <c r="BL23" s="420"/>
      <c r="BM23" s="421"/>
      <c r="BN23" s="427">
        <v>3825364</v>
      </c>
      <c r="BO23" s="428"/>
      <c r="BP23" s="428"/>
      <c r="BQ23" s="428"/>
      <c r="BR23" s="428"/>
      <c r="BS23" s="428"/>
      <c r="BT23" s="428"/>
      <c r="BU23" s="429"/>
      <c r="BV23" s="427">
        <v>4008853</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167</v>
      </c>
      <c r="F24" s="401"/>
      <c r="G24" s="401"/>
      <c r="H24" s="401"/>
      <c r="I24" s="401"/>
      <c r="J24" s="401"/>
      <c r="K24" s="402"/>
      <c r="L24" s="403">
        <v>1</v>
      </c>
      <c r="M24" s="404"/>
      <c r="N24" s="404"/>
      <c r="O24" s="404"/>
      <c r="P24" s="405"/>
      <c r="Q24" s="403">
        <v>8500</v>
      </c>
      <c r="R24" s="404"/>
      <c r="S24" s="404"/>
      <c r="T24" s="404"/>
      <c r="U24" s="404"/>
      <c r="V24" s="405"/>
      <c r="W24" s="469"/>
      <c r="X24" s="460"/>
      <c r="Y24" s="461"/>
      <c r="Z24" s="400" t="s">
        <v>168</v>
      </c>
      <c r="AA24" s="401"/>
      <c r="AB24" s="401"/>
      <c r="AC24" s="401"/>
      <c r="AD24" s="401"/>
      <c r="AE24" s="401"/>
      <c r="AF24" s="401"/>
      <c r="AG24" s="402"/>
      <c r="AH24" s="403">
        <v>176</v>
      </c>
      <c r="AI24" s="404"/>
      <c r="AJ24" s="404"/>
      <c r="AK24" s="404"/>
      <c r="AL24" s="405"/>
      <c r="AM24" s="403">
        <v>492448</v>
      </c>
      <c r="AN24" s="404"/>
      <c r="AO24" s="404"/>
      <c r="AP24" s="404"/>
      <c r="AQ24" s="404"/>
      <c r="AR24" s="405"/>
      <c r="AS24" s="403">
        <v>2798</v>
      </c>
      <c r="AT24" s="404"/>
      <c r="AU24" s="404"/>
      <c r="AV24" s="404"/>
      <c r="AW24" s="404"/>
      <c r="AX24" s="406"/>
      <c r="AY24" s="394" t="s">
        <v>169</v>
      </c>
      <c r="AZ24" s="395"/>
      <c r="BA24" s="395"/>
      <c r="BB24" s="395"/>
      <c r="BC24" s="395"/>
      <c r="BD24" s="395"/>
      <c r="BE24" s="395"/>
      <c r="BF24" s="395"/>
      <c r="BG24" s="395"/>
      <c r="BH24" s="395"/>
      <c r="BI24" s="395"/>
      <c r="BJ24" s="395"/>
      <c r="BK24" s="395"/>
      <c r="BL24" s="395"/>
      <c r="BM24" s="396"/>
      <c r="BN24" s="427">
        <v>1603234</v>
      </c>
      <c r="BO24" s="428"/>
      <c r="BP24" s="428"/>
      <c r="BQ24" s="428"/>
      <c r="BR24" s="428"/>
      <c r="BS24" s="428"/>
      <c r="BT24" s="428"/>
      <c r="BU24" s="429"/>
      <c r="BV24" s="427">
        <v>1703898</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170</v>
      </c>
      <c r="F25" s="401"/>
      <c r="G25" s="401"/>
      <c r="H25" s="401"/>
      <c r="I25" s="401"/>
      <c r="J25" s="401"/>
      <c r="K25" s="402"/>
      <c r="L25" s="403">
        <v>1</v>
      </c>
      <c r="M25" s="404"/>
      <c r="N25" s="404"/>
      <c r="O25" s="404"/>
      <c r="P25" s="405"/>
      <c r="Q25" s="403">
        <v>6700</v>
      </c>
      <c r="R25" s="404"/>
      <c r="S25" s="404"/>
      <c r="T25" s="404"/>
      <c r="U25" s="404"/>
      <c r="V25" s="405"/>
      <c r="W25" s="469"/>
      <c r="X25" s="460"/>
      <c r="Y25" s="461"/>
      <c r="Z25" s="400" t="s">
        <v>171</v>
      </c>
      <c r="AA25" s="401"/>
      <c r="AB25" s="401"/>
      <c r="AC25" s="401"/>
      <c r="AD25" s="401"/>
      <c r="AE25" s="401"/>
      <c r="AF25" s="401"/>
      <c r="AG25" s="402"/>
      <c r="AH25" s="403" t="s">
        <v>136</v>
      </c>
      <c r="AI25" s="404"/>
      <c r="AJ25" s="404"/>
      <c r="AK25" s="404"/>
      <c r="AL25" s="405"/>
      <c r="AM25" s="403" t="s">
        <v>136</v>
      </c>
      <c r="AN25" s="404"/>
      <c r="AO25" s="404"/>
      <c r="AP25" s="404"/>
      <c r="AQ25" s="404"/>
      <c r="AR25" s="405"/>
      <c r="AS25" s="403" t="s">
        <v>136</v>
      </c>
      <c r="AT25" s="404"/>
      <c r="AU25" s="404"/>
      <c r="AV25" s="404"/>
      <c r="AW25" s="404"/>
      <c r="AX25" s="406"/>
      <c r="AY25" s="419" t="s">
        <v>172</v>
      </c>
      <c r="AZ25" s="420"/>
      <c r="BA25" s="420"/>
      <c r="BB25" s="420"/>
      <c r="BC25" s="420"/>
      <c r="BD25" s="420"/>
      <c r="BE25" s="420"/>
      <c r="BF25" s="420"/>
      <c r="BG25" s="420"/>
      <c r="BH25" s="420"/>
      <c r="BI25" s="420"/>
      <c r="BJ25" s="420"/>
      <c r="BK25" s="420"/>
      <c r="BL25" s="420"/>
      <c r="BM25" s="421"/>
      <c r="BN25" s="422">
        <v>1941018</v>
      </c>
      <c r="BO25" s="423"/>
      <c r="BP25" s="423"/>
      <c r="BQ25" s="423"/>
      <c r="BR25" s="423"/>
      <c r="BS25" s="423"/>
      <c r="BT25" s="423"/>
      <c r="BU25" s="424"/>
      <c r="BV25" s="422">
        <v>2016240</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173</v>
      </c>
      <c r="F26" s="401"/>
      <c r="G26" s="401"/>
      <c r="H26" s="401"/>
      <c r="I26" s="401"/>
      <c r="J26" s="401"/>
      <c r="K26" s="402"/>
      <c r="L26" s="403">
        <v>1</v>
      </c>
      <c r="M26" s="404"/>
      <c r="N26" s="404"/>
      <c r="O26" s="404"/>
      <c r="P26" s="405"/>
      <c r="Q26" s="403">
        <v>5600</v>
      </c>
      <c r="R26" s="404"/>
      <c r="S26" s="404"/>
      <c r="T26" s="404"/>
      <c r="U26" s="404"/>
      <c r="V26" s="405"/>
      <c r="W26" s="469"/>
      <c r="X26" s="460"/>
      <c r="Y26" s="461"/>
      <c r="Z26" s="400" t="s">
        <v>174</v>
      </c>
      <c r="AA26" s="482"/>
      <c r="AB26" s="482"/>
      <c r="AC26" s="482"/>
      <c r="AD26" s="482"/>
      <c r="AE26" s="482"/>
      <c r="AF26" s="482"/>
      <c r="AG26" s="483"/>
      <c r="AH26" s="403">
        <v>12</v>
      </c>
      <c r="AI26" s="404"/>
      <c r="AJ26" s="404"/>
      <c r="AK26" s="404"/>
      <c r="AL26" s="405"/>
      <c r="AM26" s="403">
        <v>27996</v>
      </c>
      <c r="AN26" s="404"/>
      <c r="AO26" s="404"/>
      <c r="AP26" s="404"/>
      <c r="AQ26" s="404"/>
      <c r="AR26" s="405"/>
      <c r="AS26" s="403">
        <v>2333</v>
      </c>
      <c r="AT26" s="404"/>
      <c r="AU26" s="404"/>
      <c r="AV26" s="404"/>
      <c r="AW26" s="404"/>
      <c r="AX26" s="406"/>
      <c r="AY26" s="436" t="s">
        <v>175</v>
      </c>
      <c r="AZ26" s="437"/>
      <c r="BA26" s="437"/>
      <c r="BB26" s="437"/>
      <c r="BC26" s="437"/>
      <c r="BD26" s="437"/>
      <c r="BE26" s="437"/>
      <c r="BF26" s="437"/>
      <c r="BG26" s="437"/>
      <c r="BH26" s="437"/>
      <c r="BI26" s="437"/>
      <c r="BJ26" s="437"/>
      <c r="BK26" s="437"/>
      <c r="BL26" s="437"/>
      <c r="BM26" s="438"/>
      <c r="BN26" s="427" t="s">
        <v>136</v>
      </c>
      <c r="BO26" s="428"/>
      <c r="BP26" s="428"/>
      <c r="BQ26" s="428"/>
      <c r="BR26" s="428"/>
      <c r="BS26" s="428"/>
      <c r="BT26" s="428"/>
      <c r="BU26" s="429"/>
      <c r="BV26" s="427" t="s">
        <v>136</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176</v>
      </c>
      <c r="F27" s="401"/>
      <c r="G27" s="401"/>
      <c r="H27" s="401"/>
      <c r="I27" s="401"/>
      <c r="J27" s="401"/>
      <c r="K27" s="402"/>
      <c r="L27" s="403">
        <v>1</v>
      </c>
      <c r="M27" s="404"/>
      <c r="N27" s="404"/>
      <c r="O27" s="404"/>
      <c r="P27" s="405"/>
      <c r="Q27" s="403">
        <v>3000</v>
      </c>
      <c r="R27" s="404"/>
      <c r="S27" s="404"/>
      <c r="T27" s="404"/>
      <c r="U27" s="404"/>
      <c r="V27" s="405"/>
      <c r="W27" s="469"/>
      <c r="X27" s="460"/>
      <c r="Y27" s="461"/>
      <c r="Z27" s="400" t="s">
        <v>177</v>
      </c>
      <c r="AA27" s="401"/>
      <c r="AB27" s="401"/>
      <c r="AC27" s="401"/>
      <c r="AD27" s="401"/>
      <c r="AE27" s="401"/>
      <c r="AF27" s="401"/>
      <c r="AG27" s="402"/>
      <c r="AH27" s="403" t="s">
        <v>136</v>
      </c>
      <c r="AI27" s="404"/>
      <c r="AJ27" s="404"/>
      <c r="AK27" s="404"/>
      <c r="AL27" s="405"/>
      <c r="AM27" s="403" t="s">
        <v>136</v>
      </c>
      <c r="AN27" s="404"/>
      <c r="AO27" s="404"/>
      <c r="AP27" s="404"/>
      <c r="AQ27" s="404"/>
      <c r="AR27" s="405"/>
      <c r="AS27" s="403" t="s">
        <v>136</v>
      </c>
      <c r="AT27" s="404"/>
      <c r="AU27" s="404"/>
      <c r="AV27" s="404"/>
      <c r="AW27" s="404"/>
      <c r="AX27" s="406"/>
      <c r="AY27" s="433" t="s">
        <v>178</v>
      </c>
      <c r="AZ27" s="434"/>
      <c r="BA27" s="434"/>
      <c r="BB27" s="434"/>
      <c r="BC27" s="434"/>
      <c r="BD27" s="434"/>
      <c r="BE27" s="434"/>
      <c r="BF27" s="434"/>
      <c r="BG27" s="434"/>
      <c r="BH27" s="434"/>
      <c r="BI27" s="434"/>
      <c r="BJ27" s="434"/>
      <c r="BK27" s="434"/>
      <c r="BL27" s="434"/>
      <c r="BM27" s="435"/>
      <c r="BN27" s="430" t="s">
        <v>136</v>
      </c>
      <c r="BO27" s="431"/>
      <c r="BP27" s="431"/>
      <c r="BQ27" s="431"/>
      <c r="BR27" s="431"/>
      <c r="BS27" s="431"/>
      <c r="BT27" s="431"/>
      <c r="BU27" s="432"/>
      <c r="BV27" s="430" t="s">
        <v>136</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179</v>
      </c>
      <c r="F28" s="401"/>
      <c r="G28" s="401"/>
      <c r="H28" s="401"/>
      <c r="I28" s="401"/>
      <c r="J28" s="401"/>
      <c r="K28" s="402"/>
      <c r="L28" s="403">
        <v>1</v>
      </c>
      <c r="M28" s="404"/>
      <c r="N28" s="404"/>
      <c r="O28" s="404"/>
      <c r="P28" s="405"/>
      <c r="Q28" s="403">
        <v>2450</v>
      </c>
      <c r="R28" s="404"/>
      <c r="S28" s="404"/>
      <c r="T28" s="404"/>
      <c r="U28" s="404"/>
      <c r="V28" s="405"/>
      <c r="W28" s="469"/>
      <c r="X28" s="460"/>
      <c r="Y28" s="461"/>
      <c r="Z28" s="400" t="s">
        <v>180</v>
      </c>
      <c r="AA28" s="401"/>
      <c r="AB28" s="401"/>
      <c r="AC28" s="401"/>
      <c r="AD28" s="401"/>
      <c r="AE28" s="401"/>
      <c r="AF28" s="401"/>
      <c r="AG28" s="402"/>
      <c r="AH28" s="403" t="s">
        <v>136</v>
      </c>
      <c r="AI28" s="404"/>
      <c r="AJ28" s="404"/>
      <c r="AK28" s="404"/>
      <c r="AL28" s="405"/>
      <c r="AM28" s="403" t="s">
        <v>136</v>
      </c>
      <c r="AN28" s="404"/>
      <c r="AO28" s="404"/>
      <c r="AP28" s="404"/>
      <c r="AQ28" s="404"/>
      <c r="AR28" s="405"/>
      <c r="AS28" s="403" t="s">
        <v>136</v>
      </c>
      <c r="AT28" s="404"/>
      <c r="AU28" s="404"/>
      <c r="AV28" s="404"/>
      <c r="AW28" s="404"/>
      <c r="AX28" s="406"/>
      <c r="AY28" s="410" t="s">
        <v>181</v>
      </c>
      <c r="AZ28" s="411"/>
      <c r="BA28" s="411"/>
      <c r="BB28" s="412"/>
      <c r="BC28" s="419" t="s">
        <v>47</v>
      </c>
      <c r="BD28" s="420"/>
      <c r="BE28" s="420"/>
      <c r="BF28" s="420"/>
      <c r="BG28" s="420"/>
      <c r="BH28" s="420"/>
      <c r="BI28" s="420"/>
      <c r="BJ28" s="420"/>
      <c r="BK28" s="420"/>
      <c r="BL28" s="420"/>
      <c r="BM28" s="421"/>
      <c r="BN28" s="422">
        <v>2322700</v>
      </c>
      <c r="BO28" s="423"/>
      <c r="BP28" s="423"/>
      <c r="BQ28" s="423"/>
      <c r="BR28" s="423"/>
      <c r="BS28" s="423"/>
      <c r="BT28" s="423"/>
      <c r="BU28" s="424"/>
      <c r="BV28" s="422">
        <v>2055203</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182</v>
      </c>
      <c r="F29" s="401"/>
      <c r="G29" s="401"/>
      <c r="H29" s="401"/>
      <c r="I29" s="401"/>
      <c r="J29" s="401"/>
      <c r="K29" s="402"/>
      <c r="L29" s="403">
        <v>12</v>
      </c>
      <c r="M29" s="404"/>
      <c r="N29" s="404"/>
      <c r="O29" s="404"/>
      <c r="P29" s="405"/>
      <c r="Q29" s="403">
        <v>2350</v>
      </c>
      <c r="R29" s="404"/>
      <c r="S29" s="404"/>
      <c r="T29" s="404"/>
      <c r="U29" s="404"/>
      <c r="V29" s="405"/>
      <c r="W29" s="470"/>
      <c r="X29" s="471"/>
      <c r="Y29" s="472"/>
      <c r="Z29" s="400" t="s">
        <v>183</v>
      </c>
      <c r="AA29" s="401"/>
      <c r="AB29" s="401"/>
      <c r="AC29" s="401"/>
      <c r="AD29" s="401"/>
      <c r="AE29" s="401"/>
      <c r="AF29" s="401"/>
      <c r="AG29" s="402"/>
      <c r="AH29" s="403">
        <v>176</v>
      </c>
      <c r="AI29" s="404"/>
      <c r="AJ29" s="404"/>
      <c r="AK29" s="404"/>
      <c r="AL29" s="405"/>
      <c r="AM29" s="403">
        <v>492448</v>
      </c>
      <c r="AN29" s="404"/>
      <c r="AO29" s="404"/>
      <c r="AP29" s="404"/>
      <c r="AQ29" s="404"/>
      <c r="AR29" s="405"/>
      <c r="AS29" s="403">
        <v>2798</v>
      </c>
      <c r="AT29" s="404"/>
      <c r="AU29" s="404"/>
      <c r="AV29" s="404"/>
      <c r="AW29" s="404"/>
      <c r="AX29" s="406"/>
      <c r="AY29" s="413"/>
      <c r="AZ29" s="414"/>
      <c r="BA29" s="414"/>
      <c r="BB29" s="415"/>
      <c r="BC29" s="407" t="s">
        <v>184</v>
      </c>
      <c r="BD29" s="408"/>
      <c r="BE29" s="408"/>
      <c r="BF29" s="408"/>
      <c r="BG29" s="408"/>
      <c r="BH29" s="408"/>
      <c r="BI29" s="408"/>
      <c r="BJ29" s="408"/>
      <c r="BK29" s="408"/>
      <c r="BL29" s="408"/>
      <c r="BM29" s="409"/>
      <c r="BN29" s="427">
        <v>157115</v>
      </c>
      <c r="BO29" s="428"/>
      <c r="BP29" s="428"/>
      <c r="BQ29" s="428"/>
      <c r="BR29" s="428"/>
      <c r="BS29" s="428"/>
      <c r="BT29" s="428"/>
      <c r="BU29" s="429"/>
      <c r="BV29" s="427">
        <v>157057</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185</v>
      </c>
      <c r="X30" s="480"/>
      <c r="Y30" s="480"/>
      <c r="Z30" s="480"/>
      <c r="AA30" s="480"/>
      <c r="AB30" s="480"/>
      <c r="AC30" s="480"/>
      <c r="AD30" s="480"/>
      <c r="AE30" s="480"/>
      <c r="AF30" s="480"/>
      <c r="AG30" s="481"/>
      <c r="AH30" s="391">
        <v>90.7</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2425580</v>
      </c>
      <c r="BO30" s="431"/>
      <c r="BP30" s="431"/>
      <c r="BQ30" s="431"/>
      <c r="BR30" s="431"/>
      <c r="BS30" s="431"/>
      <c r="BT30" s="431"/>
      <c r="BU30" s="432"/>
      <c r="BV30" s="430">
        <v>2409398</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192</v>
      </c>
      <c r="D33" s="390"/>
      <c r="E33" s="389" t="s">
        <v>193</v>
      </c>
      <c r="F33" s="389"/>
      <c r="G33" s="389"/>
      <c r="H33" s="389"/>
      <c r="I33" s="389"/>
      <c r="J33" s="389"/>
      <c r="K33" s="389"/>
      <c r="L33" s="389"/>
      <c r="M33" s="389"/>
      <c r="N33" s="389"/>
      <c r="O33" s="389"/>
      <c r="P33" s="389"/>
      <c r="Q33" s="389"/>
      <c r="R33" s="389"/>
      <c r="S33" s="389"/>
      <c r="T33" s="215"/>
      <c r="U33" s="390" t="s">
        <v>192</v>
      </c>
      <c r="V33" s="390"/>
      <c r="W33" s="389" t="s">
        <v>193</v>
      </c>
      <c r="X33" s="389"/>
      <c r="Y33" s="389"/>
      <c r="Z33" s="389"/>
      <c r="AA33" s="389"/>
      <c r="AB33" s="389"/>
      <c r="AC33" s="389"/>
      <c r="AD33" s="389"/>
      <c r="AE33" s="389"/>
      <c r="AF33" s="389"/>
      <c r="AG33" s="389"/>
      <c r="AH33" s="389"/>
      <c r="AI33" s="389"/>
      <c r="AJ33" s="389"/>
      <c r="AK33" s="389"/>
      <c r="AL33" s="215"/>
      <c r="AM33" s="390" t="s">
        <v>192</v>
      </c>
      <c r="AN33" s="390"/>
      <c r="AO33" s="389" t="s">
        <v>193</v>
      </c>
      <c r="AP33" s="389"/>
      <c r="AQ33" s="389"/>
      <c r="AR33" s="389"/>
      <c r="AS33" s="389"/>
      <c r="AT33" s="389"/>
      <c r="AU33" s="389"/>
      <c r="AV33" s="389"/>
      <c r="AW33" s="389"/>
      <c r="AX33" s="389"/>
      <c r="AY33" s="389"/>
      <c r="AZ33" s="389"/>
      <c r="BA33" s="389"/>
      <c r="BB33" s="389"/>
      <c r="BC33" s="389"/>
      <c r="BD33" s="216"/>
      <c r="BE33" s="389" t="s">
        <v>194</v>
      </c>
      <c r="BF33" s="389"/>
      <c r="BG33" s="389" t="s">
        <v>195</v>
      </c>
      <c r="BH33" s="389"/>
      <c r="BI33" s="389"/>
      <c r="BJ33" s="389"/>
      <c r="BK33" s="389"/>
      <c r="BL33" s="389"/>
      <c r="BM33" s="389"/>
      <c r="BN33" s="389"/>
      <c r="BO33" s="389"/>
      <c r="BP33" s="389"/>
      <c r="BQ33" s="389"/>
      <c r="BR33" s="389"/>
      <c r="BS33" s="389"/>
      <c r="BT33" s="389"/>
      <c r="BU33" s="389"/>
      <c r="BV33" s="216"/>
      <c r="BW33" s="390" t="s">
        <v>194</v>
      </c>
      <c r="BX33" s="390"/>
      <c r="BY33" s="389" t="s">
        <v>196</v>
      </c>
      <c r="BZ33" s="389"/>
      <c r="CA33" s="389"/>
      <c r="CB33" s="389"/>
      <c r="CC33" s="389"/>
      <c r="CD33" s="389"/>
      <c r="CE33" s="389"/>
      <c r="CF33" s="389"/>
      <c r="CG33" s="389"/>
      <c r="CH33" s="389"/>
      <c r="CI33" s="389"/>
      <c r="CJ33" s="389"/>
      <c r="CK33" s="389"/>
      <c r="CL33" s="389"/>
      <c r="CM33" s="389"/>
      <c r="CN33" s="215"/>
      <c r="CO33" s="390" t="s">
        <v>192</v>
      </c>
      <c r="CP33" s="390"/>
      <c r="CQ33" s="389" t="s">
        <v>197</v>
      </c>
      <c r="CR33" s="389"/>
      <c r="CS33" s="389"/>
      <c r="CT33" s="389"/>
      <c r="CU33" s="389"/>
      <c r="CV33" s="389"/>
      <c r="CW33" s="389"/>
      <c r="CX33" s="389"/>
      <c r="CY33" s="389"/>
      <c r="CZ33" s="389"/>
      <c r="DA33" s="389"/>
      <c r="DB33" s="389"/>
      <c r="DC33" s="389"/>
      <c r="DD33" s="389"/>
      <c r="DE33" s="389"/>
      <c r="DF33" s="215"/>
      <c r="DG33" s="388" t="s">
        <v>198</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7</v>
      </c>
      <c r="AN34" s="386"/>
      <c r="AO34" s="385" t="str">
        <f>IF('各会計、関係団体の財政状況及び健全化判断比率'!B32="","",'各会計、関係団体の財政状況及び健全化判断比率'!B32)</f>
        <v>水道事業特別会計</v>
      </c>
      <c r="AP34" s="385"/>
      <c r="AQ34" s="385"/>
      <c r="AR34" s="385"/>
      <c r="AS34" s="385"/>
      <c r="AT34" s="385"/>
      <c r="AU34" s="385"/>
      <c r="AV34" s="385"/>
      <c r="AW34" s="385"/>
      <c r="AX34" s="385"/>
      <c r="AY34" s="385"/>
      <c r="AZ34" s="385"/>
      <c r="BA34" s="385"/>
      <c r="BB34" s="385"/>
      <c r="BC34" s="385"/>
      <c r="BD34" s="213"/>
      <c r="BE34" s="386">
        <f>IF(BG34="","",MAX(C34:D43,U34:V43,AM34:AN43)+1)</f>
        <v>8</v>
      </c>
      <c r="BF34" s="386"/>
      <c r="BG34" s="385" t="str">
        <f>IF('各会計、関係団体の財政状況及び健全化判断比率'!B33="","",'各会計、関係団体の財政状況及び健全化判断比率'!B33)</f>
        <v>簡易水道事業特別会計</v>
      </c>
      <c r="BH34" s="385"/>
      <c r="BI34" s="385"/>
      <c r="BJ34" s="385"/>
      <c r="BK34" s="385"/>
      <c r="BL34" s="385"/>
      <c r="BM34" s="385"/>
      <c r="BN34" s="385"/>
      <c r="BO34" s="385"/>
      <c r="BP34" s="385"/>
      <c r="BQ34" s="385"/>
      <c r="BR34" s="385"/>
      <c r="BS34" s="385"/>
      <c r="BT34" s="385"/>
      <c r="BU34" s="385"/>
      <c r="BV34" s="213"/>
      <c r="BW34" s="386">
        <f>IF(BY34="","",MAX(C34:D43,U34:V43,AM34:AN43,BE34:BF43)+1)</f>
        <v>11</v>
      </c>
      <c r="BX34" s="386"/>
      <c r="BY34" s="385" t="str">
        <f>IF('各会計、関係団体の財政状況及び健全化判断比率'!B68="","",'各会計、関係団体の財政状況及び健全化判断比率'!B68)</f>
        <v>若狭消防組合</v>
      </c>
      <c r="BZ34" s="385"/>
      <c r="CA34" s="385"/>
      <c r="CB34" s="385"/>
      <c r="CC34" s="385"/>
      <c r="CD34" s="385"/>
      <c r="CE34" s="385"/>
      <c r="CF34" s="385"/>
      <c r="CG34" s="385"/>
      <c r="CH34" s="385"/>
      <c r="CI34" s="385"/>
      <c r="CJ34" s="385"/>
      <c r="CK34" s="385"/>
      <c r="CL34" s="385"/>
      <c r="CM34" s="385"/>
      <c r="CN34" s="213"/>
      <c r="CO34" s="386">
        <f>IF(CQ34="","",MAX(C34:D43,U34:V43,AM34:AN43,BE34:BF43,BW34:BX43)+1)</f>
        <v>18</v>
      </c>
      <c r="CP34" s="386"/>
      <c r="CQ34" s="385" t="str">
        <f>IF('各会計、関係団体の財政状況及び健全化判断比率'!BS7="","",'各会計、関係団体の財政状況及び健全化判断比率'!BS7)</f>
        <v>株式会社いきいきタウン高浜</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宅地分譲事業特別会計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国民健康保険診療所特別会計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9</v>
      </c>
      <c r="BF35" s="386"/>
      <c r="BG35" s="385" t="str">
        <f>IF('各会計、関係団体の財政状況及び健全化判断比率'!B34="","",'各会計、関係団体の財政状況及び健全化判断比率'!B34)</f>
        <v>公共下水道事業特別会計</v>
      </c>
      <c r="BH35" s="385"/>
      <c r="BI35" s="385"/>
      <c r="BJ35" s="385"/>
      <c r="BK35" s="385"/>
      <c r="BL35" s="385"/>
      <c r="BM35" s="385"/>
      <c r="BN35" s="385"/>
      <c r="BO35" s="385"/>
      <c r="BP35" s="385"/>
      <c r="BQ35" s="385"/>
      <c r="BR35" s="385"/>
      <c r="BS35" s="385"/>
      <c r="BT35" s="385"/>
      <c r="BU35" s="385"/>
      <c r="BV35" s="213"/>
      <c r="BW35" s="386">
        <f t="shared" ref="BW35:BW43" si="2">IF(BY35="","",BW34+1)</f>
        <v>12</v>
      </c>
      <c r="BX35" s="386"/>
      <c r="BY35" s="385" t="str">
        <f>IF('各会計、関係団体の財政状況及び健全化判断比率'!B69="","",'各会計、関係団体の財政状況及び健全化判断比率'!B69)</f>
        <v>福井県市町総合事務組合（一般会計）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介護保険特別会計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10</v>
      </c>
      <c r="BF36" s="386"/>
      <c r="BG36" s="385" t="str">
        <f>IF('各会計、関係団体の財政状況及び健全化判断比率'!B35="","",'各会計、関係団体の財政状況及び健全化判断比率'!B35)</f>
        <v>集落排水事業特別会計</v>
      </c>
      <c r="BH36" s="385"/>
      <c r="BI36" s="385"/>
      <c r="BJ36" s="385"/>
      <c r="BK36" s="385"/>
      <c r="BL36" s="385"/>
      <c r="BM36" s="385"/>
      <c r="BN36" s="385"/>
      <c r="BO36" s="385"/>
      <c r="BP36" s="385"/>
      <c r="BQ36" s="385"/>
      <c r="BR36" s="385"/>
      <c r="BS36" s="385"/>
      <c r="BT36" s="385"/>
      <c r="BU36" s="385"/>
      <c r="BV36" s="213"/>
      <c r="BW36" s="386">
        <f t="shared" si="2"/>
        <v>13</v>
      </c>
      <c r="BX36" s="386"/>
      <c r="BY36" s="385" t="str">
        <f>IF('各会計、関係団体の財政状況及び健全化判断比率'!B70="","",'各会計、関係団体の財政状況及び健全化判断比率'!B70)</f>
        <v>福井県市町総合事務組合（特別会計）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6</v>
      </c>
      <c r="V37" s="386"/>
      <c r="W37" s="385" t="str">
        <f>IF('各会計、関係団体の財政状況及び健全化判断比率'!B31="","",'各会計、関係団体の財政状況及び健全化判断比率'!B31)</f>
        <v>後期高齢者医療特別会計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14</v>
      </c>
      <c r="BX37" s="386"/>
      <c r="BY37" s="385" t="str">
        <f>IF('各会計、関係団体の財政状況及び健全化判断比率'!B71="","",'各会計、関係団体の財政状況及び健全化判断比率'!B71)</f>
        <v>福井県後期高齢者医療広域連合(一般会計）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15</v>
      </c>
      <c r="BX38" s="386"/>
      <c r="BY38" s="385" t="str">
        <f>IF('各会計、関係団体の財政状況及び健全化判断比率'!B72="","",'各会計、関係団体の財政状況及び健全化判断比率'!B72)</f>
        <v>福井県後期高齢者医療広域連合(特別会計）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16</v>
      </c>
      <c r="BX39" s="386"/>
      <c r="BY39" s="385" t="str">
        <f>IF('各会計、関係団体の財政状況及び健全化判断比率'!B73="","",'各会計、関係団体の財政状況及び健全化判断比率'!B73)</f>
        <v>福井県自治会館組合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17</v>
      </c>
      <c r="BX40" s="386"/>
      <c r="BY40" s="385" t="str">
        <f>IF('各会計、関係団体の財政状況及び健全化判断比率'!B74="","",'各会計、関係団体の財政状況及び健全化判断比率'!B74)</f>
        <v>嶺南広域行政組合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199</v>
      </c>
      <c r="C46" s="185"/>
      <c r="D46" s="185"/>
      <c r="E46" s="185" t="s">
        <v>200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203</v>
      </c>
    </row>
    <row r="50" spans="5:5" x14ac:dyDescent="0.15">
      <c r="E50" s="187" t="s">
        <v>204</v>
      </c>
    </row>
    <row r="51" spans="5:5" x14ac:dyDescent="0.15">
      <c r="E51" s="187" t="s">
        <v>205</v>
      </c>
    </row>
    <row r="52" spans="5:5" x14ac:dyDescent="0.15">
      <c r="E52" s="187" t="s">
        <v>206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3ddN3S5ej+I/0rpmuPv4NUUIQzuuOigU5ju2wBV3q0rVSDRxlB/nzo912XhHeqEqpYkwJPdpULIXjxsANR4HbQ==" saltValue="BTPeHk2gsnh26N9lvmX7R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207</v>
      </c>
      <c r="DI1" s="756"/>
      <c r="DJ1" s="756"/>
      <c r="DK1" s="756"/>
      <c r="DL1" s="756"/>
      <c r="DM1" s="756"/>
      <c r="DN1" s="757"/>
      <c r="DO1" s="225"/>
      <c r="DP1" s="755" t="s">
        <v>208</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209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210</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211</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212</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213</v>
      </c>
      <c r="S4" s="698"/>
      <c r="T4" s="698"/>
      <c r="U4" s="698"/>
      <c r="V4" s="698"/>
      <c r="W4" s="698"/>
      <c r="X4" s="698"/>
      <c r="Y4" s="699"/>
      <c r="Z4" s="697" t="s">
        <v>214</v>
      </c>
      <c r="AA4" s="698"/>
      <c r="AB4" s="698"/>
      <c r="AC4" s="699"/>
      <c r="AD4" s="697" t="s">
        <v>215</v>
      </c>
      <c r="AE4" s="698"/>
      <c r="AF4" s="698"/>
      <c r="AG4" s="698"/>
      <c r="AH4" s="698"/>
      <c r="AI4" s="698"/>
      <c r="AJ4" s="698"/>
      <c r="AK4" s="699"/>
      <c r="AL4" s="697" t="s">
        <v>214</v>
      </c>
      <c r="AM4" s="698"/>
      <c r="AN4" s="698"/>
      <c r="AO4" s="699"/>
      <c r="AP4" s="758" t="s">
        <v>216</v>
      </c>
      <c r="AQ4" s="758"/>
      <c r="AR4" s="758"/>
      <c r="AS4" s="758"/>
      <c r="AT4" s="758"/>
      <c r="AU4" s="758"/>
      <c r="AV4" s="758"/>
      <c r="AW4" s="758"/>
      <c r="AX4" s="758"/>
      <c r="AY4" s="758"/>
      <c r="AZ4" s="758"/>
      <c r="BA4" s="758"/>
      <c r="BB4" s="758"/>
      <c r="BC4" s="758"/>
      <c r="BD4" s="758"/>
      <c r="BE4" s="758"/>
      <c r="BF4" s="758"/>
      <c r="BG4" s="758" t="s">
        <v>217</v>
      </c>
      <c r="BH4" s="758"/>
      <c r="BI4" s="758"/>
      <c r="BJ4" s="758"/>
      <c r="BK4" s="758"/>
      <c r="BL4" s="758"/>
      <c r="BM4" s="758"/>
      <c r="BN4" s="758"/>
      <c r="BO4" s="758" t="s">
        <v>214</v>
      </c>
      <c r="BP4" s="758"/>
      <c r="BQ4" s="758"/>
      <c r="BR4" s="758"/>
      <c r="BS4" s="758" t="s">
        <v>218</v>
      </c>
      <c r="BT4" s="758"/>
      <c r="BU4" s="758"/>
      <c r="BV4" s="758"/>
      <c r="BW4" s="758"/>
      <c r="BX4" s="758"/>
      <c r="BY4" s="758"/>
      <c r="BZ4" s="758"/>
      <c r="CA4" s="758"/>
      <c r="CB4" s="758"/>
      <c r="CD4" s="740" t="s">
        <v>219</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220</v>
      </c>
      <c r="C5" s="723"/>
      <c r="D5" s="723"/>
      <c r="E5" s="723"/>
      <c r="F5" s="723"/>
      <c r="G5" s="723"/>
      <c r="H5" s="723"/>
      <c r="I5" s="723"/>
      <c r="J5" s="723"/>
      <c r="K5" s="723"/>
      <c r="L5" s="723"/>
      <c r="M5" s="723"/>
      <c r="N5" s="723"/>
      <c r="O5" s="723"/>
      <c r="P5" s="723"/>
      <c r="Q5" s="724"/>
      <c r="R5" s="688">
        <v>3934762</v>
      </c>
      <c r="S5" s="689"/>
      <c r="T5" s="689"/>
      <c r="U5" s="689"/>
      <c r="V5" s="689"/>
      <c r="W5" s="689"/>
      <c r="X5" s="689"/>
      <c r="Y5" s="735"/>
      <c r="Z5" s="753">
        <v>33.1</v>
      </c>
      <c r="AA5" s="753"/>
      <c r="AB5" s="753"/>
      <c r="AC5" s="753"/>
      <c r="AD5" s="754">
        <v>3934762</v>
      </c>
      <c r="AE5" s="754"/>
      <c r="AF5" s="754"/>
      <c r="AG5" s="754"/>
      <c r="AH5" s="754"/>
      <c r="AI5" s="754"/>
      <c r="AJ5" s="754"/>
      <c r="AK5" s="754"/>
      <c r="AL5" s="736">
        <v>92.7</v>
      </c>
      <c r="AM5" s="705"/>
      <c r="AN5" s="705"/>
      <c r="AO5" s="737"/>
      <c r="AP5" s="722" t="s">
        <v>221</v>
      </c>
      <c r="AQ5" s="723"/>
      <c r="AR5" s="723"/>
      <c r="AS5" s="723"/>
      <c r="AT5" s="723"/>
      <c r="AU5" s="723"/>
      <c r="AV5" s="723"/>
      <c r="AW5" s="723"/>
      <c r="AX5" s="723"/>
      <c r="AY5" s="723"/>
      <c r="AZ5" s="723"/>
      <c r="BA5" s="723"/>
      <c r="BB5" s="723"/>
      <c r="BC5" s="723"/>
      <c r="BD5" s="723"/>
      <c r="BE5" s="723"/>
      <c r="BF5" s="724"/>
      <c r="BG5" s="623">
        <v>3934762</v>
      </c>
      <c r="BH5" s="626"/>
      <c r="BI5" s="626"/>
      <c r="BJ5" s="626"/>
      <c r="BK5" s="626"/>
      <c r="BL5" s="626"/>
      <c r="BM5" s="626"/>
      <c r="BN5" s="627"/>
      <c r="BO5" s="685">
        <v>100</v>
      </c>
      <c r="BP5" s="685"/>
      <c r="BQ5" s="685"/>
      <c r="BR5" s="685"/>
      <c r="BS5" s="686">
        <v>34215</v>
      </c>
      <c r="BT5" s="686"/>
      <c r="BU5" s="686"/>
      <c r="BV5" s="686"/>
      <c r="BW5" s="686"/>
      <c r="BX5" s="686"/>
      <c r="BY5" s="686"/>
      <c r="BZ5" s="686"/>
      <c r="CA5" s="686"/>
      <c r="CB5" s="727"/>
      <c r="CD5" s="740" t="s">
        <v>216</v>
      </c>
      <c r="CE5" s="741"/>
      <c r="CF5" s="741"/>
      <c r="CG5" s="741"/>
      <c r="CH5" s="741"/>
      <c r="CI5" s="741"/>
      <c r="CJ5" s="741"/>
      <c r="CK5" s="741"/>
      <c r="CL5" s="741"/>
      <c r="CM5" s="741"/>
      <c r="CN5" s="741"/>
      <c r="CO5" s="741"/>
      <c r="CP5" s="741"/>
      <c r="CQ5" s="742"/>
      <c r="CR5" s="740" t="s">
        <v>222</v>
      </c>
      <c r="CS5" s="741"/>
      <c r="CT5" s="741"/>
      <c r="CU5" s="741"/>
      <c r="CV5" s="741"/>
      <c r="CW5" s="741"/>
      <c r="CX5" s="741"/>
      <c r="CY5" s="742"/>
      <c r="CZ5" s="740" t="s">
        <v>214</v>
      </c>
      <c r="DA5" s="741"/>
      <c r="DB5" s="741"/>
      <c r="DC5" s="742"/>
      <c r="DD5" s="740" t="s">
        <v>223</v>
      </c>
      <c r="DE5" s="741"/>
      <c r="DF5" s="741"/>
      <c r="DG5" s="741"/>
      <c r="DH5" s="741"/>
      <c r="DI5" s="741"/>
      <c r="DJ5" s="741"/>
      <c r="DK5" s="741"/>
      <c r="DL5" s="741"/>
      <c r="DM5" s="741"/>
      <c r="DN5" s="741"/>
      <c r="DO5" s="741"/>
      <c r="DP5" s="742"/>
      <c r="DQ5" s="740" t="s">
        <v>224</v>
      </c>
      <c r="DR5" s="741"/>
      <c r="DS5" s="741"/>
      <c r="DT5" s="741"/>
      <c r="DU5" s="741"/>
      <c r="DV5" s="741"/>
      <c r="DW5" s="741"/>
      <c r="DX5" s="741"/>
      <c r="DY5" s="741"/>
      <c r="DZ5" s="741"/>
      <c r="EA5" s="741"/>
      <c r="EB5" s="741"/>
      <c r="EC5" s="742"/>
    </row>
    <row r="6" spans="2:143" ht="11.25" customHeight="1" x14ac:dyDescent="0.15">
      <c r="B6" s="620" t="s">
        <v>225</v>
      </c>
      <c r="C6" s="621"/>
      <c r="D6" s="621"/>
      <c r="E6" s="621"/>
      <c r="F6" s="621"/>
      <c r="G6" s="621"/>
      <c r="H6" s="621"/>
      <c r="I6" s="621"/>
      <c r="J6" s="621"/>
      <c r="K6" s="621"/>
      <c r="L6" s="621"/>
      <c r="M6" s="621"/>
      <c r="N6" s="621"/>
      <c r="O6" s="621"/>
      <c r="P6" s="621"/>
      <c r="Q6" s="622"/>
      <c r="R6" s="623">
        <v>49890</v>
      </c>
      <c r="S6" s="626"/>
      <c r="T6" s="626"/>
      <c r="U6" s="626"/>
      <c r="V6" s="626"/>
      <c r="W6" s="626"/>
      <c r="X6" s="626"/>
      <c r="Y6" s="627"/>
      <c r="Z6" s="685">
        <v>0.4</v>
      </c>
      <c r="AA6" s="685"/>
      <c r="AB6" s="685"/>
      <c r="AC6" s="685"/>
      <c r="AD6" s="686">
        <v>49890</v>
      </c>
      <c r="AE6" s="686"/>
      <c r="AF6" s="686"/>
      <c r="AG6" s="686"/>
      <c r="AH6" s="686"/>
      <c r="AI6" s="686"/>
      <c r="AJ6" s="686"/>
      <c r="AK6" s="686"/>
      <c r="AL6" s="628">
        <v>1.2</v>
      </c>
      <c r="AM6" s="629"/>
      <c r="AN6" s="629"/>
      <c r="AO6" s="687"/>
      <c r="AP6" s="620" t="s">
        <v>226</v>
      </c>
      <c r="AQ6" s="621"/>
      <c r="AR6" s="621"/>
      <c r="AS6" s="621"/>
      <c r="AT6" s="621"/>
      <c r="AU6" s="621"/>
      <c r="AV6" s="621"/>
      <c r="AW6" s="621"/>
      <c r="AX6" s="621"/>
      <c r="AY6" s="621"/>
      <c r="AZ6" s="621"/>
      <c r="BA6" s="621"/>
      <c r="BB6" s="621"/>
      <c r="BC6" s="621"/>
      <c r="BD6" s="621"/>
      <c r="BE6" s="621"/>
      <c r="BF6" s="622"/>
      <c r="BG6" s="623">
        <v>3934762</v>
      </c>
      <c r="BH6" s="626"/>
      <c r="BI6" s="626"/>
      <c r="BJ6" s="626"/>
      <c r="BK6" s="626"/>
      <c r="BL6" s="626"/>
      <c r="BM6" s="626"/>
      <c r="BN6" s="627"/>
      <c r="BO6" s="685">
        <v>100</v>
      </c>
      <c r="BP6" s="685"/>
      <c r="BQ6" s="685"/>
      <c r="BR6" s="685"/>
      <c r="BS6" s="686">
        <v>34215</v>
      </c>
      <c r="BT6" s="686"/>
      <c r="BU6" s="686"/>
      <c r="BV6" s="686"/>
      <c r="BW6" s="686"/>
      <c r="BX6" s="686"/>
      <c r="BY6" s="686"/>
      <c r="BZ6" s="686"/>
      <c r="CA6" s="686"/>
      <c r="CB6" s="727"/>
      <c r="CD6" s="694" t="s">
        <v>227</v>
      </c>
      <c r="CE6" s="695"/>
      <c r="CF6" s="695"/>
      <c r="CG6" s="695"/>
      <c r="CH6" s="695"/>
      <c r="CI6" s="695"/>
      <c r="CJ6" s="695"/>
      <c r="CK6" s="695"/>
      <c r="CL6" s="695"/>
      <c r="CM6" s="695"/>
      <c r="CN6" s="695"/>
      <c r="CO6" s="695"/>
      <c r="CP6" s="695"/>
      <c r="CQ6" s="696"/>
      <c r="CR6" s="623">
        <v>98648</v>
      </c>
      <c r="CS6" s="626"/>
      <c r="CT6" s="626"/>
      <c r="CU6" s="626"/>
      <c r="CV6" s="626"/>
      <c r="CW6" s="626"/>
      <c r="CX6" s="626"/>
      <c r="CY6" s="627"/>
      <c r="CZ6" s="736">
        <v>0.9</v>
      </c>
      <c r="DA6" s="705"/>
      <c r="DB6" s="705"/>
      <c r="DC6" s="739"/>
      <c r="DD6" s="631" t="s">
        <v>127</v>
      </c>
      <c r="DE6" s="626"/>
      <c r="DF6" s="626"/>
      <c r="DG6" s="626"/>
      <c r="DH6" s="626"/>
      <c r="DI6" s="626"/>
      <c r="DJ6" s="626"/>
      <c r="DK6" s="626"/>
      <c r="DL6" s="626"/>
      <c r="DM6" s="626"/>
      <c r="DN6" s="626"/>
      <c r="DO6" s="626"/>
      <c r="DP6" s="627"/>
      <c r="DQ6" s="631">
        <v>98528</v>
      </c>
      <c r="DR6" s="626"/>
      <c r="DS6" s="626"/>
      <c r="DT6" s="626"/>
      <c r="DU6" s="626"/>
      <c r="DV6" s="626"/>
      <c r="DW6" s="626"/>
      <c r="DX6" s="626"/>
      <c r="DY6" s="626"/>
      <c r="DZ6" s="626"/>
      <c r="EA6" s="626"/>
      <c r="EB6" s="626"/>
      <c r="EC6" s="666"/>
    </row>
    <row r="7" spans="2:143" ht="11.25" customHeight="1" x14ac:dyDescent="0.15">
      <c r="B7" s="620" t="s">
        <v>228</v>
      </c>
      <c r="C7" s="621"/>
      <c r="D7" s="621"/>
      <c r="E7" s="621"/>
      <c r="F7" s="621"/>
      <c r="G7" s="621"/>
      <c r="H7" s="621"/>
      <c r="I7" s="621"/>
      <c r="J7" s="621"/>
      <c r="K7" s="621"/>
      <c r="L7" s="621"/>
      <c r="M7" s="621"/>
      <c r="N7" s="621"/>
      <c r="O7" s="621"/>
      <c r="P7" s="621"/>
      <c r="Q7" s="622"/>
      <c r="R7" s="623">
        <v>2709</v>
      </c>
      <c r="S7" s="626"/>
      <c r="T7" s="626"/>
      <c r="U7" s="626"/>
      <c r="V7" s="626"/>
      <c r="W7" s="626"/>
      <c r="X7" s="626"/>
      <c r="Y7" s="627"/>
      <c r="Z7" s="685">
        <v>0</v>
      </c>
      <c r="AA7" s="685"/>
      <c r="AB7" s="685"/>
      <c r="AC7" s="685"/>
      <c r="AD7" s="686">
        <v>2709</v>
      </c>
      <c r="AE7" s="686"/>
      <c r="AF7" s="686"/>
      <c r="AG7" s="686"/>
      <c r="AH7" s="686"/>
      <c r="AI7" s="686"/>
      <c r="AJ7" s="686"/>
      <c r="AK7" s="686"/>
      <c r="AL7" s="628">
        <v>0.1</v>
      </c>
      <c r="AM7" s="629"/>
      <c r="AN7" s="629"/>
      <c r="AO7" s="687"/>
      <c r="AP7" s="620" t="s">
        <v>229</v>
      </c>
      <c r="AQ7" s="621"/>
      <c r="AR7" s="621"/>
      <c r="AS7" s="621"/>
      <c r="AT7" s="621"/>
      <c r="AU7" s="621"/>
      <c r="AV7" s="621"/>
      <c r="AW7" s="621"/>
      <c r="AX7" s="621"/>
      <c r="AY7" s="621"/>
      <c r="AZ7" s="621"/>
      <c r="BA7" s="621"/>
      <c r="BB7" s="621"/>
      <c r="BC7" s="621"/>
      <c r="BD7" s="621"/>
      <c r="BE7" s="621"/>
      <c r="BF7" s="622"/>
      <c r="BG7" s="623">
        <v>742908</v>
      </c>
      <c r="BH7" s="626"/>
      <c r="BI7" s="626"/>
      <c r="BJ7" s="626"/>
      <c r="BK7" s="626"/>
      <c r="BL7" s="626"/>
      <c r="BM7" s="626"/>
      <c r="BN7" s="627"/>
      <c r="BO7" s="685">
        <v>18.899999999999999</v>
      </c>
      <c r="BP7" s="685"/>
      <c r="BQ7" s="685"/>
      <c r="BR7" s="685"/>
      <c r="BS7" s="686">
        <v>34215</v>
      </c>
      <c r="BT7" s="686"/>
      <c r="BU7" s="686"/>
      <c r="BV7" s="686"/>
      <c r="BW7" s="686"/>
      <c r="BX7" s="686"/>
      <c r="BY7" s="686"/>
      <c r="BZ7" s="686"/>
      <c r="CA7" s="686"/>
      <c r="CB7" s="727"/>
      <c r="CD7" s="667" t="s">
        <v>230</v>
      </c>
      <c r="CE7" s="664"/>
      <c r="CF7" s="664"/>
      <c r="CG7" s="664"/>
      <c r="CH7" s="664"/>
      <c r="CI7" s="664"/>
      <c r="CJ7" s="664"/>
      <c r="CK7" s="664"/>
      <c r="CL7" s="664"/>
      <c r="CM7" s="664"/>
      <c r="CN7" s="664"/>
      <c r="CO7" s="664"/>
      <c r="CP7" s="664"/>
      <c r="CQ7" s="665"/>
      <c r="CR7" s="623">
        <v>2177750</v>
      </c>
      <c r="CS7" s="626"/>
      <c r="CT7" s="626"/>
      <c r="CU7" s="626"/>
      <c r="CV7" s="626"/>
      <c r="CW7" s="626"/>
      <c r="CX7" s="626"/>
      <c r="CY7" s="627"/>
      <c r="CZ7" s="685">
        <v>19.7</v>
      </c>
      <c r="DA7" s="685"/>
      <c r="DB7" s="685"/>
      <c r="DC7" s="685"/>
      <c r="DD7" s="631">
        <v>207031</v>
      </c>
      <c r="DE7" s="626"/>
      <c r="DF7" s="626"/>
      <c r="DG7" s="626"/>
      <c r="DH7" s="626"/>
      <c r="DI7" s="626"/>
      <c r="DJ7" s="626"/>
      <c r="DK7" s="626"/>
      <c r="DL7" s="626"/>
      <c r="DM7" s="626"/>
      <c r="DN7" s="626"/>
      <c r="DO7" s="626"/>
      <c r="DP7" s="627"/>
      <c r="DQ7" s="631">
        <v>1858053</v>
      </c>
      <c r="DR7" s="626"/>
      <c r="DS7" s="626"/>
      <c r="DT7" s="626"/>
      <c r="DU7" s="626"/>
      <c r="DV7" s="626"/>
      <c r="DW7" s="626"/>
      <c r="DX7" s="626"/>
      <c r="DY7" s="626"/>
      <c r="DZ7" s="626"/>
      <c r="EA7" s="626"/>
      <c r="EB7" s="626"/>
      <c r="EC7" s="666"/>
    </row>
    <row r="8" spans="2:143" ht="11.25" customHeight="1" x14ac:dyDescent="0.15">
      <c r="B8" s="620" t="s">
        <v>231</v>
      </c>
      <c r="C8" s="621"/>
      <c r="D8" s="621"/>
      <c r="E8" s="621"/>
      <c r="F8" s="621"/>
      <c r="G8" s="621"/>
      <c r="H8" s="621"/>
      <c r="I8" s="621"/>
      <c r="J8" s="621"/>
      <c r="K8" s="621"/>
      <c r="L8" s="621"/>
      <c r="M8" s="621"/>
      <c r="N8" s="621"/>
      <c r="O8" s="621"/>
      <c r="P8" s="621"/>
      <c r="Q8" s="622"/>
      <c r="R8" s="623">
        <v>5167</v>
      </c>
      <c r="S8" s="626"/>
      <c r="T8" s="626"/>
      <c r="U8" s="626"/>
      <c r="V8" s="626"/>
      <c r="W8" s="626"/>
      <c r="X8" s="626"/>
      <c r="Y8" s="627"/>
      <c r="Z8" s="685">
        <v>0</v>
      </c>
      <c r="AA8" s="685"/>
      <c r="AB8" s="685"/>
      <c r="AC8" s="685"/>
      <c r="AD8" s="686">
        <v>5167</v>
      </c>
      <c r="AE8" s="686"/>
      <c r="AF8" s="686"/>
      <c r="AG8" s="686"/>
      <c r="AH8" s="686"/>
      <c r="AI8" s="686"/>
      <c r="AJ8" s="686"/>
      <c r="AK8" s="686"/>
      <c r="AL8" s="628">
        <v>0.1</v>
      </c>
      <c r="AM8" s="629"/>
      <c r="AN8" s="629"/>
      <c r="AO8" s="687"/>
      <c r="AP8" s="620" t="s">
        <v>232</v>
      </c>
      <c r="AQ8" s="621"/>
      <c r="AR8" s="621"/>
      <c r="AS8" s="621"/>
      <c r="AT8" s="621"/>
      <c r="AU8" s="621"/>
      <c r="AV8" s="621"/>
      <c r="AW8" s="621"/>
      <c r="AX8" s="621"/>
      <c r="AY8" s="621"/>
      <c r="AZ8" s="621"/>
      <c r="BA8" s="621"/>
      <c r="BB8" s="621"/>
      <c r="BC8" s="621"/>
      <c r="BD8" s="621"/>
      <c r="BE8" s="621"/>
      <c r="BF8" s="622"/>
      <c r="BG8" s="623">
        <v>18535</v>
      </c>
      <c r="BH8" s="626"/>
      <c r="BI8" s="626"/>
      <c r="BJ8" s="626"/>
      <c r="BK8" s="626"/>
      <c r="BL8" s="626"/>
      <c r="BM8" s="626"/>
      <c r="BN8" s="627"/>
      <c r="BO8" s="685">
        <v>0.5</v>
      </c>
      <c r="BP8" s="685"/>
      <c r="BQ8" s="685"/>
      <c r="BR8" s="685"/>
      <c r="BS8" s="631" t="s">
        <v>127</v>
      </c>
      <c r="BT8" s="626"/>
      <c r="BU8" s="626"/>
      <c r="BV8" s="626"/>
      <c r="BW8" s="626"/>
      <c r="BX8" s="626"/>
      <c r="BY8" s="626"/>
      <c r="BZ8" s="626"/>
      <c r="CA8" s="626"/>
      <c r="CB8" s="666"/>
      <c r="CD8" s="667" t="s">
        <v>233</v>
      </c>
      <c r="CE8" s="664"/>
      <c r="CF8" s="664"/>
      <c r="CG8" s="664"/>
      <c r="CH8" s="664"/>
      <c r="CI8" s="664"/>
      <c r="CJ8" s="664"/>
      <c r="CK8" s="664"/>
      <c r="CL8" s="664"/>
      <c r="CM8" s="664"/>
      <c r="CN8" s="664"/>
      <c r="CO8" s="664"/>
      <c r="CP8" s="664"/>
      <c r="CQ8" s="665"/>
      <c r="CR8" s="623">
        <v>1917245</v>
      </c>
      <c r="CS8" s="626"/>
      <c r="CT8" s="626"/>
      <c r="CU8" s="626"/>
      <c r="CV8" s="626"/>
      <c r="CW8" s="626"/>
      <c r="CX8" s="626"/>
      <c r="CY8" s="627"/>
      <c r="CZ8" s="685">
        <v>17.399999999999999</v>
      </c>
      <c r="DA8" s="685"/>
      <c r="DB8" s="685"/>
      <c r="DC8" s="685"/>
      <c r="DD8" s="631">
        <v>322442</v>
      </c>
      <c r="DE8" s="626"/>
      <c r="DF8" s="626"/>
      <c r="DG8" s="626"/>
      <c r="DH8" s="626"/>
      <c r="DI8" s="626"/>
      <c r="DJ8" s="626"/>
      <c r="DK8" s="626"/>
      <c r="DL8" s="626"/>
      <c r="DM8" s="626"/>
      <c r="DN8" s="626"/>
      <c r="DO8" s="626"/>
      <c r="DP8" s="627"/>
      <c r="DQ8" s="631">
        <v>1053669</v>
      </c>
      <c r="DR8" s="626"/>
      <c r="DS8" s="626"/>
      <c r="DT8" s="626"/>
      <c r="DU8" s="626"/>
      <c r="DV8" s="626"/>
      <c r="DW8" s="626"/>
      <c r="DX8" s="626"/>
      <c r="DY8" s="626"/>
      <c r="DZ8" s="626"/>
      <c r="EA8" s="626"/>
      <c r="EB8" s="626"/>
      <c r="EC8" s="666"/>
    </row>
    <row r="9" spans="2:143" ht="11.25" customHeight="1" x14ac:dyDescent="0.15">
      <c r="B9" s="620" t="s">
        <v>234</v>
      </c>
      <c r="C9" s="621"/>
      <c r="D9" s="621"/>
      <c r="E9" s="621"/>
      <c r="F9" s="621"/>
      <c r="G9" s="621"/>
      <c r="H9" s="621"/>
      <c r="I9" s="621"/>
      <c r="J9" s="621"/>
      <c r="K9" s="621"/>
      <c r="L9" s="621"/>
      <c r="M9" s="621"/>
      <c r="N9" s="621"/>
      <c r="O9" s="621"/>
      <c r="P9" s="621"/>
      <c r="Q9" s="622"/>
      <c r="R9" s="623">
        <v>4468</v>
      </c>
      <c r="S9" s="626"/>
      <c r="T9" s="626"/>
      <c r="U9" s="626"/>
      <c r="V9" s="626"/>
      <c r="W9" s="626"/>
      <c r="X9" s="626"/>
      <c r="Y9" s="627"/>
      <c r="Z9" s="685">
        <v>0</v>
      </c>
      <c r="AA9" s="685"/>
      <c r="AB9" s="685"/>
      <c r="AC9" s="685"/>
      <c r="AD9" s="686">
        <v>4468</v>
      </c>
      <c r="AE9" s="686"/>
      <c r="AF9" s="686"/>
      <c r="AG9" s="686"/>
      <c r="AH9" s="686"/>
      <c r="AI9" s="686"/>
      <c r="AJ9" s="686"/>
      <c r="AK9" s="686"/>
      <c r="AL9" s="628">
        <v>0.1</v>
      </c>
      <c r="AM9" s="629"/>
      <c r="AN9" s="629"/>
      <c r="AO9" s="687"/>
      <c r="AP9" s="620" t="s">
        <v>235</v>
      </c>
      <c r="AQ9" s="621"/>
      <c r="AR9" s="621"/>
      <c r="AS9" s="621"/>
      <c r="AT9" s="621"/>
      <c r="AU9" s="621"/>
      <c r="AV9" s="621"/>
      <c r="AW9" s="621"/>
      <c r="AX9" s="621"/>
      <c r="AY9" s="621"/>
      <c r="AZ9" s="621"/>
      <c r="BA9" s="621"/>
      <c r="BB9" s="621"/>
      <c r="BC9" s="621"/>
      <c r="BD9" s="621"/>
      <c r="BE9" s="621"/>
      <c r="BF9" s="622"/>
      <c r="BG9" s="623">
        <v>505844</v>
      </c>
      <c r="BH9" s="626"/>
      <c r="BI9" s="626"/>
      <c r="BJ9" s="626"/>
      <c r="BK9" s="626"/>
      <c r="BL9" s="626"/>
      <c r="BM9" s="626"/>
      <c r="BN9" s="627"/>
      <c r="BO9" s="685">
        <v>12.9</v>
      </c>
      <c r="BP9" s="685"/>
      <c r="BQ9" s="685"/>
      <c r="BR9" s="685"/>
      <c r="BS9" s="631" t="s">
        <v>236</v>
      </c>
      <c r="BT9" s="626"/>
      <c r="BU9" s="626"/>
      <c r="BV9" s="626"/>
      <c r="BW9" s="626"/>
      <c r="BX9" s="626"/>
      <c r="BY9" s="626"/>
      <c r="BZ9" s="626"/>
      <c r="CA9" s="626"/>
      <c r="CB9" s="666"/>
      <c r="CD9" s="667" t="s">
        <v>237</v>
      </c>
      <c r="CE9" s="664"/>
      <c r="CF9" s="664"/>
      <c r="CG9" s="664"/>
      <c r="CH9" s="664"/>
      <c r="CI9" s="664"/>
      <c r="CJ9" s="664"/>
      <c r="CK9" s="664"/>
      <c r="CL9" s="664"/>
      <c r="CM9" s="664"/>
      <c r="CN9" s="664"/>
      <c r="CO9" s="664"/>
      <c r="CP9" s="664"/>
      <c r="CQ9" s="665"/>
      <c r="CR9" s="623">
        <v>867083</v>
      </c>
      <c r="CS9" s="626"/>
      <c r="CT9" s="626"/>
      <c r="CU9" s="626"/>
      <c r="CV9" s="626"/>
      <c r="CW9" s="626"/>
      <c r="CX9" s="626"/>
      <c r="CY9" s="627"/>
      <c r="CZ9" s="685">
        <v>7.9</v>
      </c>
      <c r="DA9" s="685"/>
      <c r="DB9" s="685"/>
      <c r="DC9" s="685"/>
      <c r="DD9" s="631">
        <v>113917</v>
      </c>
      <c r="DE9" s="626"/>
      <c r="DF9" s="626"/>
      <c r="DG9" s="626"/>
      <c r="DH9" s="626"/>
      <c r="DI9" s="626"/>
      <c r="DJ9" s="626"/>
      <c r="DK9" s="626"/>
      <c r="DL9" s="626"/>
      <c r="DM9" s="626"/>
      <c r="DN9" s="626"/>
      <c r="DO9" s="626"/>
      <c r="DP9" s="627"/>
      <c r="DQ9" s="631">
        <v>696707</v>
      </c>
      <c r="DR9" s="626"/>
      <c r="DS9" s="626"/>
      <c r="DT9" s="626"/>
      <c r="DU9" s="626"/>
      <c r="DV9" s="626"/>
      <c r="DW9" s="626"/>
      <c r="DX9" s="626"/>
      <c r="DY9" s="626"/>
      <c r="DZ9" s="626"/>
      <c r="EA9" s="626"/>
      <c r="EB9" s="626"/>
      <c r="EC9" s="666"/>
    </row>
    <row r="10" spans="2:143" ht="11.25" customHeight="1" x14ac:dyDescent="0.15">
      <c r="B10" s="620" t="s">
        <v>238</v>
      </c>
      <c r="C10" s="621"/>
      <c r="D10" s="621"/>
      <c r="E10" s="621"/>
      <c r="F10" s="621"/>
      <c r="G10" s="621"/>
      <c r="H10" s="621"/>
      <c r="I10" s="621"/>
      <c r="J10" s="621"/>
      <c r="K10" s="621"/>
      <c r="L10" s="621"/>
      <c r="M10" s="621"/>
      <c r="N10" s="621"/>
      <c r="O10" s="621"/>
      <c r="P10" s="621"/>
      <c r="Q10" s="622"/>
      <c r="R10" s="623" t="s">
        <v>136</v>
      </c>
      <c r="S10" s="626"/>
      <c r="T10" s="626"/>
      <c r="U10" s="626"/>
      <c r="V10" s="626"/>
      <c r="W10" s="626"/>
      <c r="X10" s="626"/>
      <c r="Y10" s="627"/>
      <c r="Z10" s="685" t="s">
        <v>239</v>
      </c>
      <c r="AA10" s="685"/>
      <c r="AB10" s="685"/>
      <c r="AC10" s="685"/>
      <c r="AD10" s="686" t="s">
        <v>127</v>
      </c>
      <c r="AE10" s="686"/>
      <c r="AF10" s="686"/>
      <c r="AG10" s="686"/>
      <c r="AH10" s="686"/>
      <c r="AI10" s="686"/>
      <c r="AJ10" s="686"/>
      <c r="AK10" s="686"/>
      <c r="AL10" s="628" t="s">
        <v>127</v>
      </c>
      <c r="AM10" s="629"/>
      <c r="AN10" s="629"/>
      <c r="AO10" s="687"/>
      <c r="AP10" s="620" t="s">
        <v>240</v>
      </c>
      <c r="AQ10" s="621"/>
      <c r="AR10" s="621"/>
      <c r="AS10" s="621"/>
      <c r="AT10" s="621"/>
      <c r="AU10" s="621"/>
      <c r="AV10" s="621"/>
      <c r="AW10" s="621"/>
      <c r="AX10" s="621"/>
      <c r="AY10" s="621"/>
      <c r="AZ10" s="621"/>
      <c r="BA10" s="621"/>
      <c r="BB10" s="621"/>
      <c r="BC10" s="621"/>
      <c r="BD10" s="621"/>
      <c r="BE10" s="621"/>
      <c r="BF10" s="622"/>
      <c r="BG10" s="623">
        <v>45919</v>
      </c>
      <c r="BH10" s="626"/>
      <c r="BI10" s="626"/>
      <c r="BJ10" s="626"/>
      <c r="BK10" s="626"/>
      <c r="BL10" s="626"/>
      <c r="BM10" s="626"/>
      <c r="BN10" s="627"/>
      <c r="BO10" s="685">
        <v>1.2</v>
      </c>
      <c r="BP10" s="685"/>
      <c r="BQ10" s="685"/>
      <c r="BR10" s="685"/>
      <c r="BS10" s="631" t="s">
        <v>127</v>
      </c>
      <c r="BT10" s="626"/>
      <c r="BU10" s="626"/>
      <c r="BV10" s="626"/>
      <c r="BW10" s="626"/>
      <c r="BX10" s="626"/>
      <c r="BY10" s="626"/>
      <c r="BZ10" s="626"/>
      <c r="CA10" s="626"/>
      <c r="CB10" s="666"/>
      <c r="CD10" s="667" t="s">
        <v>241</v>
      </c>
      <c r="CE10" s="664"/>
      <c r="CF10" s="664"/>
      <c r="CG10" s="664"/>
      <c r="CH10" s="664"/>
      <c r="CI10" s="664"/>
      <c r="CJ10" s="664"/>
      <c r="CK10" s="664"/>
      <c r="CL10" s="664"/>
      <c r="CM10" s="664"/>
      <c r="CN10" s="664"/>
      <c r="CO10" s="664"/>
      <c r="CP10" s="664"/>
      <c r="CQ10" s="665"/>
      <c r="CR10" s="623">
        <v>43007</v>
      </c>
      <c r="CS10" s="626"/>
      <c r="CT10" s="626"/>
      <c r="CU10" s="626"/>
      <c r="CV10" s="626"/>
      <c r="CW10" s="626"/>
      <c r="CX10" s="626"/>
      <c r="CY10" s="627"/>
      <c r="CZ10" s="685">
        <v>0.4</v>
      </c>
      <c r="DA10" s="685"/>
      <c r="DB10" s="685"/>
      <c r="DC10" s="685"/>
      <c r="DD10" s="631" t="s">
        <v>127</v>
      </c>
      <c r="DE10" s="626"/>
      <c r="DF10" s="626"/>
      <c r="DG10" s="626"/>
      <c r="DH10" s="626"/>
      <c r="DI10" s="626"/>
      <c r="DJ10" s="626"/>
      <c r="DK10" s="626"/>
      <c r="DL10" s="626"/>
      <c r="DM10" s="626"/>
      <c r="DN10" s="626"/>
      <c r="DO10" s="626"/>
      <c r="DP10" s="627"/>
      <c r="DQ10" s="631">
        <v>10607</v>
      </c>
      <c r="DR10" s="626"/>
      <c r="DS10" s="626"/>
      <c r="DT10" s="626"/>
      <c r="DU10" s="626"/>
      <c r="DV10" s="626"/>
      <c r="DW10" s="626"/>
      <c r="DX10" s="626"/>
      <c r="DY10" s="626"/>
      <c r="DZ10" s="626"/>
      <c r="EA10" s="626"/>
      <c r="EB10" s="626"/>
      <c r="EC10" s="666"/>
    </row>
    <row r="11" spans="2:143" ht="11.25" customHeight="1" x14ac:dyDescent="0.15">
      <c r="B11" s="620" t="s">
        <v>242</v>
      </c>
      <c r="C11" s="621"/>
      <c r="D11" s="621"/>
      <c r="E11" s="621"/>
      <c r="F11" s="621"/>
      <c r="G11" s="621"/>
      <c r="H11" s="621"/>
      <c r="I11" s="621"/>
      <c r="J11" s="621"/>
      <c r="K11" s="621"/>
      <c r="L11" s="621"/>
      <c r="M11" s="621"/>
      <c r="N11" s="621"/>
      <c r="O11" s="621"/>
      <c r="P11" s="621"/>
      <c r="Q11" s="622"/>
      <c r="R11" s="623" t="s">
        <v>136</v>
      </c>
      <c r="S11" s="626"/>
      <c r="T11" s="626"/>
      <c r="U11" s="626"/>
      <c r="V11" s="626"/>
      <c r="W11" s="626"/>
      <c r="X11" s="626"/>
      <c r="Y11" s="627"/>
      <c r="Z11" s="685" t="s">
        <v>127</v>
      </c>
      <c r="AA11" s="685"/>
      <c r="AB11" s="685"/>
      <c r="AC11" s="685"/>
      <c r="AD11" s="686" t="s">
        <v>127</v>
      </c>
      <c r="AE11" s="686"/>
      <c r="AF11" s="686"/>
      <c r="AG11" s="686"/>
      <c r="AH11" s="686"/>
      <c r="AI11" s="686"/>
      <c r="AJ11" s="686"/>
      <c r="AK11" s="686"/>
      <c r="AL11" s="628" t="s">
        <v>127</v>
      </c>
      <c r="AM11" s="629"/>
      <c r="AN11" s="629"/>
      <c r="AO11" s="687"/>
      <c r="AP11" s="620" t="s">
        <v>243</v>
      </c>
      <c r="AQ11" s="621"/>
      <c r="AR11" s="621"/>
      <c r="AS11" s="621"/>
      <c r="AT11" s="621"/>
      <c r="AU11" s="621"/>
      <c r="AV11" s="621"/>
      <c r="AW11" s="621"/>
      <c r="AX11" s="621"/>
      <c r="AY11" s="621"/>
      <c r="AZ11" s="621"/>
      <c r="BA11" s="621"/>
      <c r="BB11" s="621"/>
      <c r="BC11" s="621"/>
      <c r="BD11" s="621"/>
      <c r="BE11" s="621"/>
      <c r="BF11" s="622"/>
      <c r="BG11" s="623">
        <v>172610</v>
      </c>
      <c r="BH11" s="626"/>
      <c r="BI11" s="626"/>
      <c r="BJ11" s="626"/>
      <c r="BK11" s="626"/>
      <c r="BL11" s="626"/>
      <c r="BM11" s="626"/>
      <c r="BN11" s="627"/>
      <c r="BO11" s="685">
        <v>4.4000000000000004</v>
      </c>
      <c r="BP11" s="685"/>
      <c r="BQ11" s="685"/>
      <c r="BR11" s="685"/>
      <c r="BS11" s="631">
        <v>34215</v>
      </c>
      <c r="BT11" s="626"/>
      <c r="BU11" s="626"/>
      <c r="BV11" s="626"/>
      <c r="BW11" s="626"/>
      <c r="BX11" s="626"/>
      <c r="BY11" s="626"/>
      <c r="BZ11" s="626"/>
      <c r="CA11" s="626"/>
      <c r="CB11" s="666"/>
      <c r="CD11" s="667" t="s">
        <v>244</v>
      </c>
      <c r="CE11" s="664"/>
      <c r="CF11" s="664"/>
      <c r="CG11" s="664"/>
      <c r="CH11" s="664"/>
      <c r="CI11" s="664"/>
      <c r="CJ11" s="664"/>
      <c r="CK11" s="664"/>
      <c r="CL11" s="664"/>
      <c r="CM11" s="664"/>
      <c r="CN11" s="664"/>
      <c r="CO11" s="664"/>
      <c r="CP11" s="664"/>
      <c r="CQ11" s="665"/>
      <c r="CR11" s="623">
        <v>1281640</v>
      </c>
      <c r="CS11" s="626"/>
      <c r="CT11" s="626"/>
      <c r="CU11" s="626"/>
      <c r="CV11" s="626"/>
      <c r="CW11" s="626"/>
      <c r="CX11" s="626"/>
      <c r="CY11" s="627"/>
      <c r="CZ11" s="685">
        <v>11.6</v>
      </c>
      <c r="DA11" s="685"/>
      <c r="DB11" s="685"/>
      <c r="DC11" s="685"/>
      <c r="DD11" s="631">
        <v>312233</v>
      </c>
      <c r="DE11" s="626"/>
      <c r="DF11" s="626"/>
      <c r="DG11" s="626"/>
      <c r="DH11" s="626"/>
      <c r="DI11" s="626"/>
      <c r="DJ11" s="626"/>
      <c r="DK11" s="626"/>
      <c r="DL11" s="626"/>
      <c r="DM11" s="626"/>
      <c r="DN11" s="626"/>
      <c r="DO11" s="626"/>
      <c r="DP11" s="627"/>
      <c r="DQ11" s="631">
        <v>677915</v>
      </c>
      <c r="DR11" s="626"/>
      <c r="DS11" s="626"/>
      <c r="DT11" s="626"/>
      <c r="DU11" s="626"/>
      <c r="DV11" s="626"/>
      <c r="DW11" s="626"/>
      <c r="DX11" s="626"/>
      <c r="DY11" s="626"/>
      <c r="DZ11" s="626"/>
      <c r="EA11" s="626"/>
      <c r="EB11" s="626"/>
      <c r="EC11" s="666"/>
    </row>
    <row r="12" spans="2:143" ht="11.25" customHeight="1" x14ac:dyDescent="0.15">
      <c r="B12" s="620" t="s">
        <v>245</v>
      </c>
      <c r="C12" s="621"/>
      <c r="D12" s="621"/>
      <c r="E12" s="621"/>
      <c r="F12" s="621"/>
      <c r="G12" s="621"/>
      <c r="H12" s="621"/>
      <c r="I12" s="621"/>
      <c r="J12" s="621"/>
      <c r="K12" s="621"/>
      <c r="L12" s="621"/>
      <c r="M12" s="621"/>
      <c r="N12" s="621"/>
      <c r="O12" s="621"/>
      <c r="P12" s="621"/>
      <c r="Q12" s="622"/>
      <c r="R12" s="623">
        <v>195153</v>
      </c>
      <c r="S12" s="626"/>
      <c r="T12" s="626"/>
      <c r="U12" s="626"/>
      <c r="V12" s="626"/>
      <c r="W12" s="626"/>
      <c r="X12" s="626"/>
      <c r="Y12" s="627"/>
      <c r="Z12" s="685">
        <v>1.6</v>
      </c>
      <c r="AA12" s="685"/>
      <c r="AB12" s="685"/>
      <c r="AC12" s="685"/>
      <c r="AD12" s="686">
        <v>195153</v>
      </c>
      <c r="AE12" s="686"/>
      <c r="AF12" s="686"/>
      <c r="AG12" s="686"/>
      <c r="AH12" s="686"/>
      <c r="AI12" s="686"/>
      <c r="AJ12" s="686"/>
      <c r="AK12" s="686"/>
      <c r="AL12" s="628">
        <v>4.5999999999999996</v>
      </c>
      <c r="AM12" s="629"/>
      <c r="AN12" s="629"/>
      <c r="AO12" s="687"/>
      <c r="AP12" s="620" t="s">
        <v>246</v>
      </c>
      <c r="AQ12" s="621"/>
      <c r="AR12" s="621"/>
      <c r="AS12" s="621"/>
      <c r="AT12" s="621"/>
      <c r="AU12" s="621"/>
      <c r="AV12" s="621"/>
      <c r="AW12" s="621"/>
      <c r="AX12" s="621"/>
      <c r="AY12" s="621"/>
      <c r="AZ12" s="621"/>
      <c r="BA12" s="621"/>
      <c r="BB12" s="621"/>
      <c r="BC12" s="621"/>
      <c r="BD12" s="621"/>
      <c r="BE12" s="621"/>
      <c r="BF12" s="622"/>
      <c r="BG12" s="623">
        <v>3058117</v>
      </c>
      <c r="BH12" s="626"/>
      <c r="BI12" s="626"/>
      <c r="BJ12" s="626"/>
      <c r="BK12" s="626"/>
      <c r="BL12" s="626"/>
      <c r="BM12" s="626"/>
      <c r="BN12" s="627"/>
      <c r="BO12" s="685">
        <v>77.7</v>
      </c>
      <c r="BP12" s="685"/>
      <c r="BQ12" s="685"/>
      <c r="BR12" s="685"/>
      <c r="BS12" s="631" t="s">
        <v>127</v>
      </c>
      <c r="BT12" s="626"/>
      <c r="BU12" s="626"/>
      <c r="BV12" s="626"/>
      <c r="BW12" s="626"/>
      <c r="BX12" s="626"/>
      <c r="BY12" s="626"/>
      <c r="BZ12" s="626"/>
      <c r="CA12" s="626"/>
      <c r="CB12" s="666"/>
      <c r="CD12" s="667" t="s">
        <v>247</v>
      </c>
      <c r="CE12" s="664"/>
      <c r="CF12" s="664"/>
      <c r="CG12" s="664"/>
      <c r="CH12" s="664"/>
      <c r="CI12" s="664"/>
      <c r="CJ12" s="664"/>
      <c r="CK12" s="664"/>
      <c r="CL12" s="664"/>
      <c r="CM12" s="664"/>
      <c r="CN12" s="664"/>
      <c r="CO12" s="664"/>
      <c r="CP12" s="664"/>
      <c r="CQ12" s="665"/>
      <c r="CR12" s="623">
        <v>475258</v>
      </c>
      <c r="CS12" s="626"/>
      <c r="CT12" s="626"/>
      <c r="CU12" s="626"/>
      <c r="CV12" s="626"/>
      <c r="CW12" s="626"/>
      <c r="CX12" s="626"/>
      <c r="CY12" s="627"/>
      <c r="CZ12" s="685">
        <v>4.3</v>
      </c>
      <c r="DA12" s="685"/>
      <c r="DB12" s="685"/>
      <c r="DC12" s="685"/>
      <c r="DD12" s="631">
        <v>133000</v>
      </c>
      <c r="DE12" s="626"/>
      <c r="DF12" s="626"/>
      <c r="DG12" s="626"/>
      <c r="DH12" s="626"/>
      <c r="DI12" s="626"/>
      <c r="DJ12" s="626"/>
      <c r="DK12" s="626"/>
      <c r="DL12" s="626"/>
      <c r="DM12" s="626"/>
      <c r="DN12" s="626"/>
      <c r="DO12" s="626"/>
      <c r="DP12" s="627"/>
      <c r="DQ12" s="631">
        <v>342284</v>
      </c>
      <c r="DR12" s="626"/>
      <c r="DS12" s="626"/>
      <c r="DT12" s="626"/>
      <c r="DU12" s="626"/>
      <c r="DV12" s="626"/>
      <c r="DW12" s="626"/>
      <c r="DX12" s="626"/>
      <c r="DY12" s="626"/>
      <c r="DZ12" s="626"/>
      <c r="EA12" s="626"/>
      <c r="EB12" s="626"/>
      <c r="EC12" s="666"/>
    </row>
    <row r="13" spans="2:143" ht="11.25" customHeight="1" x14ac:dyDescent="0.15">
      <c r="B13" s="620" t="s">
        <v>248</v>
      </c>
      <c r="C13" s="621"/>
      <c r="D13" s="621"/>
      <c r="E13" s="621"/>
      <c r="F13" s="621"/>
      <c r="G13" s="621"/>
      <c r="H13" s="621"/>
      <c r="I13" s="621"/>
      <c r="J13" s="621"/>
      <c r="K13" s="621"/>
      <c r="L13" s="621"/>
      <c r="M13" s="621"/>
      <c r="N13" s="621"/>
      <c r="O13" s="621"/>
      <c r="P13" s="621"/>
      <c r="Q13" s="622"/>
      <c r="R13" s="623">
        <v>34</v>
      </c>
      <c r="S13" s="626"/>
      <c r="T13" s="626"/>
      <c r="U13" s="626"/>
      <c r="V13" s="626"/>
      <c r="W13" s="626"/>
      <c r="X13" s="626"/>
      <c r="Y13" s="627"/>
      <c r="Z13" s="685">
        <v>0</v>
      </c>
      <c r="AA13" s="685"/>
      <c r="AB13" s="685"/>
      <c r="AC13" s="685"/>
      <c r="AD13" s="686">
        <v>34</v>
      </c>
      <c r="AE13" s="686"/>
      <c r="AF13" s="686"/>
      <c r="AG13" s="686"/>
      <c r="AH13" s="686"/>
      <c r="AI13" s="686"/>
      <c r="AJ13" s="686"/>
      <c r="AK13" s="686"/>
      <c r="AL13" s="628">
        <v>0</v>
      </c>
      <c r="AM13" s="629"/>
      <c r="AN13" s="629"/>
      <c r="AO13" s="687"/>
      <c r="AP13" s="620" t="s">
        <v>249</v>
      </c>
      <c r="AQ13" s="621"/>
      <c r="AR13" s="621"/>
      <c r="AS13" s="621"/>
      <c r="AT13" s="621"/>
      <c r="AU13" s="621"/>
      <c r="AV13" s="621"/>
      <c r="AW13" s="621"/>
      <c r="AX13" s="621"/>
      <c r="AY13" s="621"/>
      <c r="AZ13" s="621"/>
      <c r="BA13" s="621"/>
      <c r="BB13" s="621"/>
      <c r="BC13" s="621"/>
      <c r="BD13" s="621"/>
      <c r="BE13" s="621"/>
      <c r="BF13" s="622"/>
      <c r="BG13" s="623">
        <v>3055339</v>
      </c>
      <c r="BH13" s="626"/>
      <c r="BI13" s="626"/>
      <c r="BJ13" s="626"/>
      <c r="BK13" s="626"/>
      <c r="BL13" s="626"/>
      <c r="BM13" s="626"/>
      <c r="BN13" s="627"/>
      <c r="BO13" s="685">
        <v>77.599999999999994</v>
      </c>
      <c r="BP13" s="685"/>
      <c r="BQ13" s="685"/>
      <c r="BR13" s="685"/>
      <c r="BS13" s="631" t="s">
        <v>127</v>
      </c>
      <c r="BT13" s="626"/>
      <c r="BU13" s="626"/>
      <c r="BV13" s="626"/>
      <c r="BW13" s="626"/>
      <c r="BX13" s="626"/>
      <c r="BY13" s="626"/>
      <c r="BZ13" s="626"/>
      <c r="CA13" s="626"/>
      <c r="CB13" s="666"/>
      <c r="CD13" s="667" t="s">
        <v>250</v>
      </c>
      <c r="CE13" s="664"/>
      <c r="CF13" s="664"/>
      <c r="CG13" s="664"/>
      <c r="CH13" s="664"/>
      <c r="CI13" s="664"/>
      <c r="CJ13" s="664"/>
      <c r="CK13" s="664"/>
      <c r="CL13" s="664"/>
      <c r="CM13" s="664"/>
      <c r="CN13" s="664"/>
      <c r="CO13" s="664"/>
      <c r="CP13" s="664"/>
      <c r="CQ13" s="665"/>
      <c r="CR13" s="623">
        <v>2345915</v>
      </c>
      <c r="CS13" s="626"/>
      <c r="CT13" s="626"/>
      <c r="CU13" s="626"/>
      <c r="CV13" s="626"/>
      <c r="CW13" s="626"/>
      <c r="CX13" s="626"/>
      <c r="CY13" s="627"/>
      <c r="CZ13" s="685">
        <v>21.2</v>
      </c>
      <c r="DA13" s="685"/>
      <c r="DB13" s="685"/>
      <c r="DC13" s="685"/>
      <c r="DD13" s="631">
        <v>1576550</v>
      </c>
      <c r="DE13" s="626"/>
      <c r="DF13" s="626"/>
      <c r="DG13" s="626"/>
      <c r="DH13" s="626"/>
      <c r="DI13" s="626"/>
      <c r="DJ13" s="626"/>
      <c r="DK13" s="626"/>
      <c r="DL13" s="626"/>
      <c r="DM13" s="626"/>
      <c r="DN13" s="626"/>
      <c r="DO13" s="626"/>
      <c r="DP13" s="627"/>
      <c r="DQ13" s="631">
        <v>1441824</v>
      </c>
      <c r="DR13" s="626"/>
      <c r="DS13" s="626"/>
      <c r="DT13" s="626"/>
      <c r="DU13" s="626"/>
      <c r="DV13" s="626"/>
      <c r="DW13" s="626"/>
      <c r="DX13" s="626"/>
      <c r="DY13" s="626"/>
      <c r="DZ13" s="626"/>
      <c r="EA13" s="626"/>
      <c r="EB13" s="626"/>
      <c r="EC13" s="666"/>
    </row>
    <row r="14" spans="2:143" ht="11.25" customHeight="1" x14ac:dyDescent="0.15">
      <c r="B14" s="620" t="s">
        <v>251</v>
      </c>
      <c r="C14" s="621"/>
      <c r="D14" s="621"/>
      <c r="E14" s="621"/>
      <c r="F14" s="621"/>
      <c r="G14" s="621"/>
      <c r="H14" s="621"/>
      <c r="I14" s="621"/>
      <c r="J14" s="621"/>
      <c r="K14" s="621"/>
      <c r="L14" s="621"/>
      <c r="M14" s="621"/>
      <c r="N14" s="621"/>
      <c r="O14" s="621"/>
      <c r="P14" s="621"/>
      <c r="Q14" s="622"/>
      <c r="R14" s="623" t="s">
        <v>127</v>
      </c>
      <c r="S14" s="626"/>
      <c r="T14" s="626"/>
      <c r="U14" s="626"/>
      <c r="V14" s="626"/>
      <c r="W14" s="626"/>
      <c r="X14" s="626"/>
      <c r="Y14" s="627"/>
      <c r="Z14" s="685" t="s">
        <v>236</v>
      </c>
      <c r="AA14" s="685"/>
      <c r="AB14" s="685"/>
      <c r="AC14" s="685"/>
      <c r="AD14" s="686" t="s">
        <v>127</v>
      </c>
      <c r="AE14" s="686"/>
      <c r="AF14" s="686"/>
      <c r="AG14" s="686"/>
      <c r="AH14" s="686"/>
      <c r="AI14" s="686"/>
      <c r="AJ14" s="686"/>
      <c r="AK14" s="686"/>
      <c r="AL14" s="628" t="s">
        <v>127</v>
      </c>
      <c r="AM14" s="629"/>
      <c r="AN14" s="629"/>
      <c r="AO14" s="687"/>
      <c r="AP14" s="620" t="s">
        <v>252</v>
      </c>
      <c r="AQ14" s="621"/>
      <c r="AR14" s="621"/>
      <c r="AS14" s="621"/>
      <c r="AT14" s="621"/>
      <c r="AU14" s="621"/>
      <c r="AV14" s="621"/>
      <c r="AW14" s="621"/>
      <c r="AX14" s="621"/>
      <c r="AY14" s="621"/>
      <c r="AZ14" s="621"/>
      <c r="BA14" s="621"/>
      <c r="BB14" s="621"/>
      <c r="BC14" s="621"/>
      <c r="BD14" s="621"/>
      <c r="BE14" s="621"/>
      <c r="BF14" s="622"/>
      <c r="BG14" s="623">
        <v>30178</v>
      </c>
      <c r="BH14" s="626"/>
      <c r="BI14" s="626"/>
      <c r="BJ14" s="626"/>
      <c r="BK14" s="626"/>
      <c r="BL14" s="626"/>
      <c r="BM14" s="626"/>
      <c r="BN14" s="627"/>
      <c r="BO14" s="685">
        <v>0.8</v>
      </c>
      <c r="BP14" s="685"/>
      <c r="BQ14" s="685"/>
      <c r="BR14" s="685"/>
      <c r="BS14" s="631" t="s">
        <v>127</v>
      </c>
      <c r="BT14" s="626"/>
      <c r="BU14" s="626"/>
      <c r="BV14" s="626"/>
      <c r="BW14" s="626"/>
      <c r="BX14" s="626"/>
      <c r="BY14" s="626"/>
      <c r="BZ14" s="626"/>
      <c r="CA14" s="626"/>
      <c r="CB14" s="666"/>
      <c r="CD14" s="667" t="s">
        <v>253</v>
      </c>
      <c r="CE14" s="664"/>
      <c r="CF14" s="664"/>
      <c r="CG14" s="664"/>
      <c r="CH14" s="664"/>
      <c r="CI14" s="664"/>
      <c r="CJ14" s="664"/>
      <c r="CK14" s="664"/>
      <c r="CL14" s="664"/>
      <c r="CM14" s="664"/>
      <c r="CN14" s="664"/>
      <c r="CO14" s="664"/>
      <c r="CP14" s="664"/>
      <c r="CQ14" s="665"/>
      <c r="CR14" s="623">
        <v>321644</v>
      </c>
      <c r="CS14" s="626"/>
      <c r="CT14" s="626"/>
      <c r="CU14" s="626"/>
      <c r="CV14" s="626"/>
      <c r="CW14" s="626"/>
      <c r="CX14" s="626"/>
      <c r="CY14" s="627"/>
      <c r="CZ14" s="685">
        <v>2.9</v>
      </c>
      <c r="DA14" s="685"/>
      <c r="DB14" s="685"/>
      <c r="DC14" s="685"/>
      <c r="DD14" s="631">
        <v>51234</v>
      </c>
      <c r="DE14" s="626"/>
      <c r="DF14" s="626"/>
      <c r="DG14" s="626"/>
      <c r="DH14" s="626"/>
      <c r="DI14" s="626"/>
      <c r="DJ14" s="626"/>
      <c r="DK14" s="626"/>
      <c r="DL14" s="626"/>
      <c r="DM14" s="626"/>
      <c r="DN14" s="626"/>
      <c r="DO14" s="626"/>
      <c r="DP14" s="627"/>
      <c r="DQ14" s="631">
        <v>278581</v>
      </c>
      <c r="DR14" s="626"/>
      <c r="DS14" s="626"/>
      <c r="DT14" s="626"/>
      <c r="DU14" s="626"/>
      <c r="DV14" s="626"/>
      <c r="DW14" s="626"/>
      <c r="DX14" s="626"/>
      <c r="DY14" s="626"/>
      <c r="DZ14" s="626"/>
      <c r="EA14" s="626"/>
      <c r="EB14" s="626"/>
      <c r="EC14" s="666"/>
    </row>
    <row r="15" spans="2:143" ht="11.25" customHeight="1" x14ac:dyDescent="0.15">
      <c r="B15" s="620" t="s">
        <v>254</v>
      </c>
      <c r="C15" s="621"/>
      <c r="D15" s="621"/>
      <c r="E15" s="621"/>
      <c r="F15" s="621"/>
      <c r="G15" s="621"/>
      <c r="H15" s="621"/>
      <c r="I15" s="621"/>
      <c r="J15" s="621"/>
      <c r="K15" s="621"/>
      <c r="L15" s="621"/>
      <c r="M15" s="621"/>
      <c r="N15" s="621"/>
      <c r="O15" s="621"/>
      <c r="P15" s="621"/>
      <c r="Q15" s="622"/>
      <c r="R15" s="623">
        <v>17213</v>
      </c>
      <c r="S15" s="626"/>
      <c r="T15" s="626"/>
      <c r="U15" s="626"/>
      <c r="V15" s="626"/>
      <c r="W15" s="626"/>
      <c r="X15" s="626"/>
      <c r="Y15" s="627"/>
      <c r="Z15" s="685">
        <v>0.1</v>
      </c>
      <c r="AA15" s="685"/>
      <c r="AB15" s="685"/>
      <c r="AC15" s="685"/>
      <c r="AD15" s="686">
        <v>17213</v>
      </c>
      <c r="AE15" s="686"/>
      <c r="AF15" s="686"/>
      <c r="AG15" s="686"/>
      <c r="AH15" s="686"/>
      <c r="AI15" s="686"/>
      <c r="AJ15" s="686"/>
      <c r="AK15" s="686"/>
      <c r="AL15" s="628">
        <v>0.4</v>
      </c>
      <c r="AM15" s="629"/>
      <c r="AN15" s="629"/>
      <c r="AO15" s="687"/>
      <c r="AP15" s="620" t="s">
        <v>255</v>
      </c>
      <c r="AQ15" s="621"/>
      <c r="AR15" s="621"/>
      <c r="AS15" s="621"/>
      <c r="AT15" s="621"/>
      <c r="AU15" s="621"/>
      <c r="AV15" s="621"/>
      <c r="AW15" s="621"/>
      <c r="AX15" s="621"/>
      <c r="AY15" s="621"/>
      <c r="AZ15" s="621"/>
      <c r="BA15" s="621"/>
      <c r="BB15" s="621"/>
      <c r="BC15" s="621"/>
      <c r="BD15" s="621"/>
      <c r="BE15" s="621"/>
      <c r="BF15" s="622"/>
      <c r="BG15" s="623">
        <v>103559</v>
      </c>
      <c r="BH15" s="626"/>
      <c r="BI15" s="626"/>
      <c r="BJ15" s="626"/>
      <c r="BK15" s="626"/>
      <c r="BL15" s="626"/>
      <c r="BM15" s="626"/>
      <c r="BN15" s="627"/>
      <c r="BO15" s="685">
        <v>2.6</v>
      </c>
      <c r="BP15" s="685"/>
      <c r="BQ15" s="685"/>
      <c r="BR15" s="685"/>
      <c r="BS15" s="631" t="s">
        <v>127</v>
      </c>
      <c r="BT15" s="626"/>
      <c r="BU15" s="626"/>
      <c r="BV15" s="626"/>
      <c r="BW15" s="626"/>
      <c r="BX15" s="626"/>
      <c r="BY15" s="626"/>
      <c r="BZ15" s="626"/>
      <c r="CA15" s="626"/>
      <c r="CB15" s="666"/>
      <c r="CD15" s="667" t="s">
        <v>256</v>
      </c>
      <c r="CE15" s="664"/>
      <c r="CF15" s="664"/>
      <c r="CG15" s="664"/>
      <c r="CH15" s="664"/>
      <c r="CI15" s="664"/>
      <c r="CJ15" s="664"/>
      <c r="CK15" s="664"/>
      <c r="CL15" s="664"/>
      <c r="CM15" s="664"/>
      <c r="CN15" s="664"/>
      <c r="CO15" s="664"/>
      <c r="CP15" s="664"/>
      <c r="CQ15" s="665"/>
      <c r="CR15" s="623">
        <v>1133247</v>
      </c>
      <c r="CS15" s="626"/>
      <c r="CT15" s="626"/>
      <c r="CU15" s="626"/>
      <c r="CV15" s="626"/>
      <c r="CW15" s="626"/>
      <c r="CX15" s="626"/>
      <c r="CY15" s="627"/>
      <c r="CZ15" s="685">
        <v>10.3</v>
      </c>
      <c r="DA15" s="685"/>
      <c r="DB15" s="685"/>
      <c r="DC15" s="685"/>
      <c r="DD15" s="631">
        <v>41674</v>
      </c>
      <c r="DE15" s="626"/>
      <c r="DF15" s="626"/>
      <c r="DG15" s="626"/>
      <c r="DH15" s="626"/>
      <c r="DI15" s="626"/>
      <c r="DJ15" s="626"/>
      <c r="DK15" s="626"/>
      <c r="DL15" s="626"/>
      <c r="DM15" s="626"/>
      <c r="DN15" s="626"/>
      <c r="DO15" s="626"/>
      <c r="DP15" s="627"/>
      <c r="DQ15" s="631">
        <v>756935</v>
      </c>
      <c r="DR15" s="626"/>
      <c r="DS15" s="626"/>
      <c r="DT15" s="626"/>
      <c r="DU15" s="626"/>
      <c r="DV15" s="626"/>
      <c r="DW15" s="626"/>
      <c r="DX15" s="626"/>
      <c r="DY15" s="626"/>
      <c r="DZ15" s="626"/>
      <c r="EA15" s="626"/>
      <c r="EB15" s="626"/>
      <c r="EC15" s="666"/>
    </row>
    <row r="16" spans="2:143" ht="11.25" customHeight="1" x14ac:dyDescent="0.15">
      <c r="B16" s="620" t="s">
        <v>257</v>
      </c>
      <c r="C16" s="621"/>
      <c r="D16" s="621"/>
      <c r="E16" s="621"/>
      <c r="F16" s="621"/>
      <c r="G16" s="621"/>
      <c r="H16" s="621"/>
      <c r="I16" s="621"/>
      <c r="J16" s="621"/>
      <c r="K16" s="621"/>
      <c r="L16" s="621"/>
      <c r="M16" s="621"/>
      <c r="N16" s="621"/>
      <c r="O16" s="621"/>
      <c r="P16" s="621"/>
      <c r="Q16" s="622"/>
      <c r="R16" s="623" t="s">
        <v>127</v>
      </c>
      <c r="S16" s="626"/>
      <c r="T16" s="626"/>
      <c r="U16" s="626"/>
      <c r="V16" s="626"/>
      <c r="W16" s="626"/>
      <c r="X16" s="626"/>
      <c r="Y16" s="627"/>
      <c r="Z16" s="685" t="s">
        <v>127</v>
      </c>
      <c r="AA16" s="685"/>
      <c r="AB16" s="685"/>
      <c r="AC16" s="685"/>
      <c r="AD16" s="686" t="s">
        <v>127</v>
      </c>
      <c r="AE16" s="686"/>
      <c r="AF16" s="686"/>
      <c r="AG16" s="686"/>
      <c r="AH16" s="686"/>
      <c r="AI16" s="686"/>
      <c r="AJ16" s="686"/>
      <c r="AK16" s="686"/>
      <c r="AL16" s="628" t="s">
        <v>127</v>
      </c>
      <c r="AM16" s="629"/>
      <c r="AN16" s="629"/>
      <c r="AO16" s="687"/>
      <c r="AP16" s="620" t="s">
        <v>258</v>
      </c>
      <c r="AQ16" s="621"/>
      <c r="AR16" s="621"/>
      <c r="AS16" s="621"/>
      <c r="AT16" s="621"/>
      <c r="AU16" s="621"/>
      <c r="AV16" s="621"/>
      <c r="AW16" s="621"/>
      <c r="AX16" s="621"/>
      <c r="AY16" s="621"/>
      <c r="AZ16" s="621"/>
      <c r="BA16" s="621"/>
      <c r="BB16" s="621"/>
      <c r="BC16" s="621"/>
      <c r="BD16" s="621"/>
      <c r="BE16" s="621"/>
      <c r="BF16" s="622"/>
      <c r="BG16" s="623" t="s">
        <v>236</v>
      </c>
      <c r="BH16" s="626"/>
      <c r="BI16" s="626"/>
      <c r="BJ16" s="626"/>
      <c r="BK16" s="626"/>
      <c r="BL16" s="626"/>
      <c r="BM16" s="626"/>
      <c r="BN16" s="627"/>
      <c r="BO16" s="685" t="s">
        <v>236</v>
      </c>
      <c r="BP16" s="685"/>
      <c r="BQ16" s="685"/>
      <c r="BR16" s="685"/>
      <c r="BS16" s="631" t="s">
        <v>127</v>
      </c>
      <c r="BT16" s="626"/>
      <c r="BU16" s="626"/>
      <c r="BV16" s="626"/>
      <c r="BW16" s="626"/>
      <c r="BX16" s="626"/>
      <c r="BY16" s="626"/>
      <c r="BZ16" s="626"/>
      <c r="CA16" s="626"/>
      <c r="CB16" s="666"/>
      <c r="CD16" s="667" t="s">
        <v>259</v>
      </c>
      <c r="CE16" s="664"/>
      <c r="CF16" s="664"/>
      <c r="CG16" s="664"/>
      <c r="CH16" s="664"/>
      <c r="CI16" s="664"/>
      <c r="CJ16" s="664"/>
      <c r="CK16" s="664"/>
      <c r="CL16" s="664"/>
      <c r="CM16" s="664"/>
      <c r="CN16" s="664"/>
      <c r="CO16" s="664"/>
      <c r="CP16" s="664"/>
      <c r="CQ16" s="665"/>
      <c r="CR16" s="623">
        <v>53604</v>
      </c>
      <c r="CS16" s="626"/>
      <c r="CT16" s="626"/>
      <c r="CU16" s="626"/>
      <c r="CV16" s="626"/>
      <c r="CW16" s="626"/>
      <c r="CX16" s="626"/>
      <c r="CY16" s="627"/>
      <c r="CZ16" s="685">
        <v>0.5</v>
      </c>
      <c r="DA16" s="685"/>
      <c r="DB16" s="685"/>
      <c r="DC16" s="685"/>
      <c r="DD16" s="631" t="s">
        <v>236</v>
      </c>
      <c r="DE16" s="626"/>
      <c r="DF16" s="626"/>
      <c r="DG16" s="626"/>
      <c r="DH16" s="626"/>
      <c r="DI16" s="626"/>
      <c r="DJ16" s="626"/>
      <c r="DK16" s="626"/>
      <c r="DL16" s="626"/>
      <c r="DM16" s="626"/>
      <c r="DN16" s="626"/>
      <c r="DO16" s="626"/>
      <c r="DP16" s="627"/>
      <c r="DQ16" s="631">
        <v>1686</v>
      </c>
      <c r="DR16" s="626"/>
      <c r="DS16" s="626"/>
      <c r="DT16" s="626"/>
      <c r="DU16" s="626"/>
      <c r="DV16" s="626"/>
      <c r="DW16" s="626"/>
      <c r="DX16" s="626"/>
      <c r="DY16" s="626"/>
      <c r="DZ16" s="626"/>
      <c r="EA16" s="626"/>
      <c r="EB16" s="626"/>
      <c r="EC16" s="666"/>
    </row>
    <row r="17" spans="2:133" ht="11.25" customHeight="1" x14ac:dyDescent="0.15">
      <c r="B17" s="620" t="s">
        <v>260</v>
      </c>
      <c r="C17" s="621"/>
      <c r="D17" s="621"/>
      <c r="E17" s="621"/>
      <c r="F17" s="621"/>
      <c r="G17" s="621"/>
      <c r="H17" s="621"/>
      <c r="I17" s="621"/>
      <c r="J17" s="621"/>
      <c r="K17" s="621"/>
      <c r="L17" s="621"/>
      <c r="M17" s="621"/>
      <c r="N17" s="621"/>
      <c r="O17" s="621"/>
      <c r="P17" s="621"/>
      <c r="Q17" s="622"/>
      <c r="R17" s="623">
        <v>5588</v>
      </c>
      <c r="S17" s="626"/>
      <c r="T17" s="626"/>
      <c r="U17" s="626"/>
      <c r="V17" s="626"/>
      <c r="W17" s="626"/>
      <c r="X17" s="626"/>
      <c r="Y17" s="627"/>
      <c r="Z17" s="685">
        <v>0</v>
      </c>
      <c r="AA17" s="685"/>
      <c r="AB17" s="685"/>
      <c r="AC17" s="685"/>
      <c r="AD17" s="686">
        <v>5588</v>
      </c>
      <c r="AE17" s="686"/>
      <c r="AF17" s="686"/>
      <c r="AG17" s="686"/>
      <c r="AH17" s="686"/>
      <c r="AI17" s="686"/>
      <c r="AJ17" s="686"/>
      <c r="AK17" s="686"/>
      <c r="AL17" s="628">
        <v>0.1</v>
      </c>
      <c r="AM17" s="629"/>
      <c r="AN17" s="629"/>
      <c r="AO17" s="687"/>
      <c r="AP17" s="620" t="s">
        <v>261</v>
      </c>
      <c r="AQ17" s="621"/>
      <c r="AR17" s="621"/>
      <c r="AS17" s="621"/>
      <c r="AT17" s="621"/>
      <c r="AU17" s="621"/>
      <c r="AV17" s="621"/>
      <c r="AW17" s="621"/>
      <c r="AX17" s="621"/>
      <c r="AY17" s="621"/>
      <c r="AZ17" s="621"/>
      <c r="BA17" s="621"/>
      <c r="BB17" s="621"/>
      <c r="BC17" s="621"/>
      <c r="BD17" s="621"/>
      <c r="BE17" s="621"/>
      <c r="BF17" s="622"/>
      <c r="BG17" s="623" t="s">
        <v>127</v>
      </c>
      <c r="BH17" s="626"/>
      <c r="BI17" s="626"/>
      <c r="BJ17" s="626"/>
      <c r="BK17" s="626"/>
      <c r="BL17" s="626"/>
      <c r="BM17" s="626"/>
      <c r="BN17" s="627"/>
      <c r="BO17" s="685" t="s">
        <v>127</v>
      </c>
      <c r="BP17" s="685"/>
      <c r="BQ17" s="685"/>
      <c r="BR17" s="685"/>
      <c r="BS17" s="631" t="s">
        <v>127</v>
      </c>
      <c r="BT17" s="626"/>
      <c r="BU17" s="626"/>
      <c r="BV17" s="626"/>
      <c r="BW17" s="626"/>
      <c r="BX17" s="626"/>
      <c r="BY17" s="626"/>
      <c r="BZ17" s="626"/>
      <c r="CA17" s="626"/>
      <c r="CB17" s="666"/>
      <c r="CD17" s="667" t="s">
        <v>262</v>
      </c>
      <c r="CE17" s="664"/>
      <c r="CF17" s="664"/>
      <c r="CG17" s="664"/>
      <c r="CH17" s="664"/>
      <c r="CI17" s="664"/>
      <c r="CJ17" s="664"/>
      <c r="CK17" s="664"/>
      <c r="CL17" s="664"/>
      <c r="CM17" s="664"/>
      <c r="CN17" s="664"/>
      <c r="CO17" s="664"/>
      <c r="CP17" s="664"/>
      <c r="CQ17" s="665"/>
      <c r="CR17" s="623">
        <v>322457</v>
      </c>
      <c r="CS17" s="626"/>
      <c r="CT17" s="626"/>
      <c r="CU17" s="626"/>
      <c r="CV17" s="626"/>
      <c r="CW17" s="626"/>
      <c r="CX17" s="626"/>
      <c r="CY17" s="627"/>
      <c r="CZ17" s="685">
        <v>2.9</v>
      </c>
      <c r="DA17" s="685"/>
      <c r="DB17" s="685"/>
      <c r="DC17" s="685"/>
      <c r="DD17" s="631" t="s">
        <v>236</v>
      </c>
      <c r="DE17" s="626"/>
      <c r="DF17" s="626"/>
      <c r="DG17" s="626"/>
      <c r="DH17" s="626"/>
      <c r="DI17" s="626"/>
      <c r="DJ17" s="626"/>
      <c r="DK17" s="626"/>
      <c r="DL17" s="626"/>
      <c r="DM17" s="626"/>
      <c r="DN17" s="626"/>
      <c r="DO17" s="626"/>
      <c r="DP17" s="627"/>
      <c r="DQ17" s="631">
        <v>322457</v>
      </c>
      <c r="DR17" s="626"/>
      <c r="DS17" s="626"/>
      <c r="DT17" s="626"/>
      <c r="DU17" s="626"/>
      <c r="DV17" s="626"/>
      <c r="DW17" s="626"/>
      <c r="DX17" s="626"/>
      <c r="DY17" s="626"/>
      <c r="DZ17" s="626"/>
      <c r="EA17" s="626"/>
      <c r="EB17" s="626"/>
      <c r="EC17" s="666"/>
    </row>
    <row r="18" spans="2:133" ht="11.25" customHeight="1" x14ac:dyDescent="0.15">
      <c r="B18" s="620" t="s">
        <v>263</v>
      </c>
      <c r="C18" s="621"/>
      <c r="D18" s="621"/>
      <c r="E18" s="621"/>
      <c r="F18" s="621"/>
      <c r="G18" s="621"/>
      <c r="H18" s="621"/>
      <c r="I18" s="621"/>
      <c r="J18" s="621"/>
      <c r="K18" s="621"/>
      <c r="L18" s="621"/>
      <c r="M18" s="621"/>
      <c r="N18" s="621"/>
      <c r="O18" s="621"/>
      <c r="P18" s="621"/>
      <c r="Q18" s="622"/>
      <c r="R18" s="623">
        <v>56878</v>
      </c>
      <c r="S18" s="626"/>
      <c r="T18" s="626"/>
      <c r="U18" s="626"/>
      <c r="V18" s="626"/>
      <c r="W18" s="626"/>
      <c r="X18" s="626"/>
      <c r="Y18" s="627"/>
      <c r="Z18" s="685">
        <v>0.5</v>
      </c>
      <c r="AA18" s="685"/>
      <c r="AB18" s="685"/>
      <c r="AC18" s="685"/>
      <c r="AD18" s="686" t="s">
        <v>236</v>
      </c>
      <c r="AE18" s="686"/>
      <c r="AF18" s="686"/>
      <c r="AG18" s="686"/>
      <c r="AH18" s="686"/>
      <c r="AI18" s="686"/>
      <c r="AJ18" s="686"/>
      <c r="AK18" s="686"/>
      <c r="AL18" s="628" t="s">
        <v>127</v>
      </c>
      <c r="AM18" s="629"/>
      <c r="AN18" s="629"/>
      <c r="AO18" s="687"/>
      <c r="AP18" s="620" t="s">
        <v>264</v>
      </c>
      <c r="AQ18" s="621"/>
      <c r="AR18" s="621"/>
      <c r="AS18" s="621"/>
      <c r="AT18" s="621"/>
      <c r="AU18" s="621"/>
      <c r="AV18" s="621"/>
      <c r="AW18" s="621"/>
      <c r="AX18" s="621"/>
      <c r="AY18" s="621"/>
      <c r="AZ18" s="621"/>
      <c r="BA18" s="621"/>
      <c r="BB18" s="621"/>
      <c r="BC18" s="621"/>
      <c r="BD18" s="621"/>
      <c r="BE18" s="621"/>
      <c r="BF18" s="622"/>
      <c r="BG18" s="623" t="s">
        <v>136</v>
      </c>
      <c r="BH18" s="626"/>
      <c r="BI18" s="626"/>
      <c r="BJ18" s="626"/>
      <c r="BK18" s="626"/>
      <c r="BL18" s="626"/>
      <c r="BM18" s="626"/>
      <c r="BN18" s="627"/>
      <c r="BO18" s="685" t="s">
        <v>127</v>
      </c>
      <c r="BP18" s="685"/>
      <c r="BQ18" s="685"/>
      <c r="BR18" s="685"/>
      <c r="BS18" s="631" t="s">
        <v>127</v>
      </c>
      <c r="BT18" s="626"/>
      <c r="BU18" s="626"/>
      <c r="BV18" s="626"/>
      <c r="BW18" s="626"/>
      <c r="BX18" s="626"/>
      <c r="BY18" s="626"/>
      <c r="BZ18" s="626"/>
      <c r="CA18" s="626"/>
      <c r="CB18" s="666"/>
      <c r="CD18" s="667" t="s">
        <v>265</v>
      </c>
      <c r="CE18" s="664"/>
      <c r="CF18" s="664"/>
      <c r="CG18" s="664"/>
      <c r="CH18" s="664"/>
      <c r="CI18" s="664"/>
      <c r="CJ18" s="664"/>
      <c r="CK18" s="664"/>
      <c r="CL18" s="664"/>
      <c r="CM18" s="664"/>
      <c r="CN18" s="664"/>
      <c r="CO18" s="664"/>
      <c r="CP18" s="664"/>
      <c r="CQ18" s="665"/>
      <c r="CR18" s="623">
        <v>3445</v>
      </c>
      <c r="CS18" s="626"/>
      <c r="CT18" s="626"/>
      <c r="CU18" s="626"/>
      <c r="CV18" s="626"/>
      <c r="CW18" s="626"/>
      <c r="CX18" s="626"/>
      <c r="CY18" s="627"/>
      <c r="CZ18" s="685">
        <v>0</v>
      </c>
      <c r="DA18" s="685"/>
      <c r="DB18" s="685"/>
      <c r="DC18" s="685"/>
      <c r="DD18" s="631" t="s">
        <v>127</v>
      </c>
      <c r="DE18" s="626"/>
      <c r="DF18" s="626"/>
      <c r="DG18" s="626"/>
      <c r="DH18" s="626"/>
      <c r="DI18" s="626"/>
      <c r="DJ18" s="626"/>
      <c r="DK18" s="626"/>
      <c r="DL18" s="626"/>
      <c r="DM18" s="626"/>
      <c r="DN18" s="626"/>
      <c r="DO18" s="626"/>
      <c r="DP18" s="627"/>
      <c r="DQ18" s="631">
        <v>3445</v>
      </c>
      <c r="DR18" s="626"/>
      <c r="DS18" s="626"/>
      <c r="DT18" s="626"/>
      <c r="DU18" s="626"/>
      <c r="DV18" s="626"/>
      <c r="DW18" s="626"/>
      <c r="DX18" s="626"/>
      <c r="DY18" s="626"/>
      <c r="DZ18" s="626"/>
      <c r="EA18" s="626"/>
      <c r="EB18" s="626"/>
      <c r="EC18" s="666"/>
    </row>
    <row r="19" spans="2:133" ht="11.25" customHeight="1" x14ac:dyDescent="0.15">
      <c r="B19" s="620" t="s">
        <v>266</v>
      </c>
      <c r="C19" s="621"/>
      <c r="D19" s="621"/>
      <c r="E19" s="621"/>
      <c r="F19" s="621"/>
      <c r="G19" s="621"/>
      <c r="H19" s="621"/>
      <c r="I19" s="621"/>
      <c r="J19" s="621"/>
      <c r="K19" s="621"/>
      <c r="L19" s="621"/>
      <c r="M19" s="621"/>
      <c r="N19" s="621"/>
      <c r="O19" s="621"/>
      <c r="P19" s="621"/>
      <c r="Q19" s="622"/>
      <c r="R19" s="623" t="s">
        <v>127</v>
      </c>
      <c r="S19" s="626"/>
      <c r="T19" s="626"/>
      <c r="U19" s="626"/>
      <c r="V19" s="626"/>
      <c r="W19" s="626"/>
      <c r="X19" s="626"/>
      <c r="Y19" s="627"/>
      <c r="Z19" s="685" t="s">
        <v>236</v>
      </c>
      <c r="AA19" s="685"/>
      <c r="AB19" s="685"/>
      <c r="AC19" s="685"/>
      <c r="AD19" s="686" t="s">
        <v>127</v>
      </c>
      <c r="AE19" s="686"/>
      <c r="AF19" s="686"/>
      <c r="AG19" s="686"/>
      <c r="AH19" s="686"/>
      <c r="AI19" s="686"/>
      <c r="AJ19" s="686"/>
      <c r="AK19" s="686"/>
      <c r="AL19" s="628" t="s">
        <v>239</v>
      </c>
      <c r="AM19" s="629"/>
      <c r="AN19" s="629"/>
      <c r="AO19" s="687"/>
      <c r="AP19" s="620" t="s">
        <v>267</v>
      </c>
      <c r="AQ19" s="621"/>
      <c r="AR19" s="621"/>
      <c r="AS19" s="621"/>
      <c r="AT19" s="621"/>
      <c r="AU19" s="621"/>
      <c r="AV19" s="621"/>
      <c r="AW19" s="621"/>
      <c r="AX19" s="621"/>
      <c r="AY19" s="621"/>
      <c r="AZ19" s="621"/>
      <c r="BA19" s="621"/>
      <c r="BB19" s="621"/>
      <c r="BC19" s="621"/>
      <c r="BD19" s="621"/>
      <c r="BE19" s="621"/>
      <c r="BF19" s="622"/>
      <c r="BG19" s="623" t="s">
        <v>236</v>
      </c>
      <c r="BH19" s="626"/>
      <c r="BI19" s="626"/>
      <c r="BJ19" s="626"/>
      <c r="BK19" s="626"/>
      <c r="BL19" s="626"/>
      <c r="BM19" s="626"/>
      <c r="BN19" s="627"/>
      <c r="BO19" s="685" t="s">
        <v>127</v>
      </c>
      <c r="BP19" s="685"/>
      <c r="BQ19" s="685"/>
      <c r="BR19" s="685"/>
      <c r="BS19" s="631" t="s">
        <v>127</v>
      </c>
      <c r="BT19" s="626"/>
      <c r="BU19" s="626"/>
      <c r="BV19" s="626"/>
      <c r="BW19" s="626"/>
      <c r="BX19" s="626"/>
      <c r="BY19" s="626"/>
      <c r="BZ19" s="626"/>
      <c r="CA19" s="626"/>
      <c r="CB19" s="666"/>
      <c r="CD19" s="667" t="s">
        <v>268</v>
      </c>
      <c r="CE19" s="664"/>
      <c r="CF19" s="664"/>
      <c r="CG19" s="664"/>
      <c r="CH19" s="664"/>
      <c r="CI19" s="664"/>
      <c r="CJ19" s="664"/>
      <c r="CK19" s="664"/>
      <c r="CL19" s="664"/>
      <c r="CM19" s="664"/>
      <c r="CN19" s="664"/>
      <c r="CO19" s="664"/>
      <c r="CP19" s="664"/>
      <c r="CQ19" s="665"/>
      <c r="CR19" s="623" t="s">
        <v>127</v>
      </c>
      <c r="CS19" s="626"/>
      <c r="CT19" s="626"/>
      <c r="CU19" s="626"/>
      <c r="CV19" s="626"/>
      <c r="CW19" s="626"/>
      <c r="CX19" s="626"/>
      <c r="CY19" s="627"/>
      <c r="CZ19" s="685" t="s">
        <v>236</v>
      </c>
      <c r="DA19" s="685"/>
      <c r="DB19" s="685"/>
      <c r="DC19" s="685"/>
      <c r="DD19" s="631" t="s">
        <v>136</v>
      </c>
      <c r="DE19" s="626"/>
      <c r="DF19" s="626"/>
      <c r="DG19" s="626"/>
      <c r="DH19" s="626"/>
      <c r="DI19" s="626"/>
      <c r="DJ19" s="626"/>
      <c r="DK19" s="626"/>
      <c r="DL19" s="626"/>
      <c r="DM19" s="626"/>
      <c r="DN19" s="626"/>
      <c r="DO19" s="626"/>
      <c r="DP19" s="627"/>
      <c r="DQ19" s="631" t="s">
        <v>127</v>
      </c>
      <c r="DR19" s="626"/>
      <c r="DS19" s="626"/>
      <c r="DT19" s="626"/>
      <c r="DU19" s="626"/>
      <c r="DV19" s="626"/>
      <c r="DW19" s="626"/>
      <c r="DX19" s="626"/>
      <c r="DY19" s="626"/>
      <c r="DZ19" s="626"/>
      <c r="EA19" s="626"/>
      <c r="EB19" s="626"/>
      <c r="EC19" s="666"/>
    </row>
    <row r="20" spans="2:133" ht="11.25" customHeight="1" x14ac:dyDescent="0.15">
      <c r="B20" s="620" t="s">
        <v>269</v>
      </c>
      <c r="C20" s="621"/>
      <c r="D20" s="621"/>
      <c r="E20" s="621"/>
      <c r="F20" s="621"/>
      <c r="G20" s="621"/>
      <c r="H20" s="621"/>
      <c r="I20" s="621"/>
      <c r="J20" s="621"/>
      <c r="K20" s="621"/>
      <c r="L20" s="621"/>
      <c r="M20" s="621"/>
      <c r="N20" s="621"/>
      <c r="O20" s="621"/>
      <c r="P20" s="621"/>
      <c r="Q20" s="622"/>
      <c r="R20" s="623">
        <v>56878</v>
      </c>
      <c r="S20" s="626"/>
      <c r="T20" s="626"/>
      <c r="U20" s="626"/>
      <c r="V20" s="626"/>
      <c r="W20" s="626"/>
      <c r="X20" s="626"/>
      <c r="Y20" s="627"/>
      <c r="Z20" s="685">
        <v>0.5</v>
      </c>
      <c r="AA20" s="685"/>
      <c r="AB20" s="685"/>
      <c r="AC20" s="685"/>
      <c r="AD20" s="686" t="s">
        <v>136</v>
      </c>
      <c r="AE20" s="686"/>
      <c r="AF20" s="686"/>
      <c r="AG20" s="686"/>
      <c r="AH20" s="686"/>
      <c r="AI20" s="686"/>
      <c r="AJ20" s="686"/>
      <c r="AK20" s="686"/>
      <c r="AL20" s="628" t="s">
        <v>127</v>
      </c>
      <c r="AM20" s="629"/>
      <c r="AN20" s="629"/>
      <c r="AO20" s="687"/>
      <c r="AP20" s="620" t="s">
        <v>270</v>
      </c>
      <c r="AQ20" s="621"/>
      <c r="AR20" s="621"/>
      <c r="AS20" s="621"/>
      <c r="AT20" s="621"/>
      <c r="AU20" s="621"/>
      <c r="AV20" s="621"/>
      <c r="AW20" s="621"/>
      <c r="AX20" s="621"/>
      <c r="AY20" s="621"/>
      <c r="AZ20" s="621"/>
      <c r="BA20" s="621"/>
      <c r="BB20" s="621"/>
      <c r="BC20" s="621"/>
      <c r="BD20" s="621"/>
      <c r="BE20" s="621"/>
      <c r="BF20" s="622"/>
      <c r="BG20" s="623" t="s">
        <v>127</v>
      </c>
      <c r="BH20" s="626"/>
      <c r="BI20" s="626"/>
      <c r="BJ20" s="626"/>
      <c r="BK20" s="626"/>
      <c r="BL20" s="626"/>
      <c r="BM20" s="626"/>
      <c r="BN20" s="627"/>
      <c r="BO20" s="685" t="s">
        <v>127</v>
      </c>
      <c r="BP20" s="685"/>
      <c r="BQ20" s="685"/>
      <c r="BR20" s="685"/>
      <c r="BS20" s="631" t="s">
        <v>127</v>
      </c>
      <c r="BT20" s="626"/>
      <c r="BU20" s="626"/>
      <c r="BV20" s="626"/>
      <c r="BW20" s="626"/>
      <c r="BX20" s="626"/>
      <c r="BY20" s="626"/>
      <c r="BZ20" s="626"/>
      <c r="CA20" s="626"/>
      <c r="CB20" s="666"/>
      <c r="CD20" s="667" t="s">
        <v>271</v>
      </c>
      <c r="CE20" s="664"/>
      <c r="CF20" s="664"/>
      <c r="CG20" s="664"/>
      <c r="CH20" s="664"/>
      <c r="CI20" s="664"/>
      <c r="CJ20" s="664"/>
      <c r="CK20" s="664"/>
      <c r="CL20" s="664"/>
      <c r="CM20" s="664"/>
      <c r="CN20" s="664"/>
      <c r="CO20" s="664"/>
      <c r="CP20" s="664"/>
      <c r="CQ20" s="665"/>
      <c r="CR20" s="623">
        <v>11040943</v>
      </c>
      <c r="CS20" s="626"/>
      <c r="CT20" s="626"/>
      <c r="CU20" s="626"/>
      <c r="CV20" s="626"/>
      <c r="CW20" s="626"/>
      <c r="CX20" s="626"/>
      <c r="CY20" s="627"/>
      <c r="CZ20" s="685">
        <v>100</v>
      </c>
      <c r="DA20" s="685"/>
      <c r="DB20" s="685"/>
      <c r="DC20" s="685"/>
      <c r="DD20" s="631">
        <v>2758081</v>
      </c>
      <c r="DE20" s="626"/>
      <c r="DF20" s="626"/>
      <c r="DG20" s="626"/>
      <c r="DH20" s="626"/>
      <c r="DI20" s="626"/>
      <c r="DJ20" s="626"/>
      <c r="DK20" s="626"/>
      <c r="DL20" s="626"/>
      <c r="DM20" s="626"/>
      <c r="DN20" s="626"/>
      <c r="DO20" s="626"/>
      <c r="DP20" s="627"/>
      <c r="DQ20" s="631">
        <v>7542691</v>
      </c>
      <c r="DR20" s="626"/>
      <c r="DS20" s="626"/>
      <c r="DT20" s="626"/>
      <c r="DU20" s="626"/>
      <c r="DV20" s="626"/>
      <c r="DW20" s="626"/>
      <c r="DX20" s="626"/>
      <c r="DY20" s="626"/>
      <c r="DZ20" s="626"/>
      <c r="EA20" s="626"/>
      <c r="EB20" s="626"/>
      <c r="EC20" s="666"/>
    </row>
    <row r="21" spans="2:133" ht="11.25" customHeight="1" x14ac:dyDescent="0.15">
      <c r="B21" s="620" t="s">
        <v>272</v>
      </c>
      <c r="C21" s="621"/>
      <c r="D21" s="621"/>
      <c r="E21" s="621"/>
      <c r="F21" s="621"/>
      <c r="G21" s="621"/>
      <c r="H21" s="621"/>
      <c r="I21" s="621"/>
      <c r="J21" s="621"/>
      <c r="K21" s="621"/>
      <c r="L21" s="621"/>
      <c r="M21" s="621"/>
      <c r="N21" s="621"/>
      <c r="O21" s="621"/>
      <c r="P21" s="621"/>
      <c r="Q21" s="622"/>
      <c r="R21" s="623" t="s">
        <v>236</v>
      </c>
      <c r="S21" s="626"/>
      <c r="T21" s="626"/>
      <c r="U21" s="626"/>
      <c r="V21" s="626"/>
      <c r="W21" s="626"/>
      <c r="X21" s="626"/>
      <c r="Y21" s="627"/>
      <c r="Z21" s="685" t="s">
        <v>127</v>
      </c>
      <c r="AA21" s="685"/>
      <c r="AB21" s="685"/>
      <c r="AC21" s="685"/>
      <c r="AD21" s="686" t="s">
        <v>127</v>
      </c>
      <c r="AE21" s="686"/>
      <c r="AF21" s="686"/>
      <c r="AG21" s="686"/>
      <c r="AH21" s="686"/>
      <c r="AI21" s="686"/>
      <c r="AJ21" s="686"/>
      <c r="AK21" s="686"/>
      <c r="AL21" s="628" t="s">
        <v>127</v>
      </c>
      <c r="AM21" s="629"/>
      <c r="AN21" s="629"/>
      <c r="AO21" s="687"/>
      <c r="AP21" s="731" t="s">
        <v>273</v>
      </c>
      <c r="AQ21" s="738"/>
      <c r="AR21" s="738"/>
      <c r="AS21" s="738"/>
      <c r="AT21" s="738"/>
      <c r="AU21" s="738"/>
      <c r="AV21" s="738"/>
      <c r="AW21" s="738"/>
      <c r="AX21" s="738"/>
      <c r="AY21" s="738"/>
      <c r="AZ21" s="738"/>
      <c r="BA21" s="738"/>
      <c r="BB21" s="738"/>
      <c r="BC21" s="738"/>
      <c r="BD21" s="738"/>
      <c r="BE21" s="738"/>
      <c r="BF21" s="733"/>
      <c r="BG21" s="623" t="s">
        <v>236</v>
      </c>
      <c r="BH21" s="626"/>
      <c r="BI21" s="626"/>
      <c r="BJ21" s="626"/>
      <c r="BK21" s="626"/>
      <c r="BL21" s="626"/>
      <c r="BM21" s="626"/>
      <c r="BN21" s="627"/>
      <c r="BO21" s="685" t="s">
        <v>127</v>
      </c>
      <c r="BP21" s="685"/>
      <c r="BQ21" s="685"/>
      <c r="BR21" s="685"/>
      <c r="BS21" s="631" t="s">
        <v>127</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274</v>
      </c>
      <c r="C22" s="621"/>
      <c r="D22" s="621"/>
      <c r="E22" s="621"/>
      <c r="F22" s="621"/>
      <c r="G22" s="621"/>
      <c r="H22" s="621"/>
      <c r="I22" s="621"/>
      <c r="J22" s="621"/>
      <c r="K22" s="621"/>
      <c r="L22" s="621"/>
      <c r="M22" s="621"/>
      <c r="N22" s="621"/>
      <c r="O22" s="621"/>
      <c r="P22" s="621"/>
      <c r="Q22" s="622"/>
      <c r="R22" s="623">
        <v>4271862</v>
      </c>
      <c r="S22" s="626"/>
      <c r="T22" s="626"/>
      <c r="U22" s="626"/>
      <c r="V22" s="626"/>
      <c r="W22" s="626"/>
      <c r="X22" s="626"/>
      <c r="Y22" s="627"/>
      <c r="Z22" s="685">
        <v>35.9</v>
      </c>
      <c r="AA22" s="685"/>
      <c r="AB22" s="685"/>
      <c r="AC22" s="685"/>
      <c r="AD22" s="686">
        <v>4214984</v>
      </c>
      <c r="AE22" s="686"/>
      <c r="AF22" s="686"/>
      <c r="AG22" s="686"/>
      <c r="AH22" s="686"/>
      <c r="AI22" s="686"/>
      <c r="AJ22" s="686"/>
      <c r="AK22" s="686"/>
      <c r="AL22" s="628">
        <v>99.3</v>
      </c>
      <c r="AM22" s="629"/>
      <c r="AN22" s="629"/>
      <c r="AO22" s="687"/>
      <c r="AP22" s="731" t="s">
        <v>275</v>
      </c>
      <c r="AQ22" s="738"/>
      <c r="AR22" s="738"/>
      <c r="AS22" s="738"/>
      <c r="AT22" s="738"/>
      <c r="AU22" s="738"/>
      <c r="AV22" s="738"/>
      <c r="AW22" s="738"/>
      <c r="AX22" s="738"/>
      <c r="AY22" s="738"/>
      <c r="AZ22" s="738"/>
      <c r="BA22" s="738"/>
      <c r="BB22" s="738"/>
      <c r="BC22" s="738"/>
      <c r="BD22" s="738"/>
      <c r="BE22" s="738"/>
      <c r="BF22" s="733"/>
      <c r="BG22" s="623" t="s">
        <v>127</v>
      </c>
      <c r="BH22" s="626"/>
      <c r="BI22" s="626"/>
      <c r="BJ22" s="626"/>
      <c r="BK22" s="626"/>
      <c r="BL22" s="626"/>
      <c r="BM22" s="626"/>
      <c r="BN22" s="627"/>
      <c r="BO22" s="685" t="s">
        <v>127</v>
      </c>
      <c r="BP22" s="685"/>
      <c r="BQ22" s="685"/>
      <c r="BR22" s="685"/>
      <c r="BS22" s="631" t="s">
        <v>127</v>
      </c>
      <c r="BT22" s="626"/>
      <c r="BU22" s="626"/>
      <c r="BV22" s="626"/>
      <c r="BW22" s="626"/>
      <c r="BX22" s="626"/>
      <c r="BY22" s="626"/>
      <c r="BZ22" s="626"/>
      <c r="CA22" s="626"/>
      <c r="CB22" s="666"/>
      <c r="CD22" s="740" t="s">
        <v>276</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277</v>
      </c>
      <c r="C23" s="621"/>
      <c r="D23" s="621"/>
      <c r="E23" s="621"/>
      <c r="F23" s="621"/>
      <c r="G23" s="621"/>
      <c r="H23" s="621"/>
      <c r="I23" s="621"/>
      <c r="J23" s="621"/>
      <c r="K23" s="621"/>
      <c r="L23" s="621"/>
      <c r="M23" s="621"/>
      <c r="N23" s="621"/>
      <c r="O23" s="621"/>
      <c r="P23" s="621"/>
      <c r="Q23" s="622"/>
      <c r="R23" s="623">
        <v>739</v>
      </c>
      <c r="S23" s="626"/>
      <c r="T23" s="626"/>
      <c r="U23" s="626"/>
      <c r="V23" s="626"/>
      <c r="W23" s="626"/>
      <c r="X23" s="626"/>
      <c r="Y23" s="627"/>
      <c r="Z23" s="685">
        <v>0</v>
      </c>
      <c r="AA23" s="685"/>
      <c r="AB23" s="685"/>
      <c r="AC23" s="685"/>
      <c r="AD23" s="686">
        <v>739</v>
      </c>
      <c r="AE23" s="686"/>
      <c r="AF23" s="686"/>
      <c r="AG23" s="686"/>
      <c r="AH23" s="686"/>
      <c r="AI23" s="686"/>
      <c r="AJ23" s="686"/>
      <c r="AK23" s="686"/>
      <c r="AL23" s="628">
        <v>0</v>
      </c>
      <c r="AM23" s="629"/>
      <c r="AN23" s="629"/>
      <c r="AO23" s="687"/>
      <c r="AP23" s="731" t="s">
        <v>278</v>
      </c>
      <c r="AQ23" s="738"/>
      <c r="AR23" s="738"/>
      <c r="AS23" s="738"/>
      <c r="AT23" s="738"/>
      <c r="AU23" s="738"/>
      <c r="AV23" s="738"/>
      <c r="AW23" s="738"/>
      <c r="AX23" s="738"/>
      <c r="AY23" s="738"/>
      <c r="AZ23" s="738"/>
      <c r="BA23" s="738"/>
      <c r="BB23" s="738"/>
      <c r="BC23" s="738"/>
      <c r="BD23" s="738"/>
      <c r="BE23" s="738"/>
      <c r="BF23" s="733"/>
      <c r="BG23" s="623" t="s">
        <v>127</v>
      </c>
      <c r="BH23" s="626"/>
      <c r="BI23" s="626"/>
      <c r="BJ23" s="626"/>
      <c r="BK23" s="626"/>
      <c r="BL23" s="626"/>
      <c r="BM23" s="626"/>
      <c r="BN23" s="627"/>
      <c r="BO23" s="685" t="s">
        <v>127</v>
      </c>
      <c r="BP23" s="685"/>
      <c r="BQ23" s="685"/>
      <c r="BR23" s="685"/>
      <c r="BS23" s="631" t="s">
        <v>127</v>
      </c>
      <c r="BT23" s="626"/>
      <c r="BU23" s="626"/>
      <c r="BV23" s="626"/>
      <c r="BW23" s="626"/>
      <c r="BX23" s="626"/>
      <c r="BY23" s="626"/>
      <c r="BZ23" s="626"/>
      <c r="CA23" s="626"/>
      <c r="CB23" s="666"/>
      <c r="CD23" s="740" t="s">
        <v>216</v>
      </c>
      <c r="CE23" s="741"/>
      <c r="CF23" s="741"/>
      <c r="CG23" s="741"/>
      <c r="CH23" s="741"/>
      <c r="CI23" s="741"/>
      <c r="CJ23" s="741"/>
      <c r="CK23" s="741"/>
      <c r="CL23" s="741"/>
      <c r="CM23" s="741"/>
      <c r="CN23" s="741"/>
      <c r="CO23" s="741"/>
      <c r="CP23" s="741"/>
      <c r="CQ23" s="742"/>
      <c r="CR23" s="740" t="s">
        <v>279</v>
      </c>
      <c r="CS23" s="741"/>
      <c r="CT23" s="741"/>
      <c r="CU23" s="741"/>
      <c r="CV23" s="741"/>
      <c r="CW23" s="741"/>
      <c r="CX23" s="741"/>
      <c r="CY23" s="742"/>
      <c r="CZ23" s="740" t="s">
        <v>280</v>
      </c>
      <c r="DA23" s="741"/>
      <c r="DB23" s="741"/>
      <c r="DC23" s="742"/>
      <c r="DD23" s="740" t="s">
        <v>281</v>
      </c>
      <c r="DE23" s="741"/>
      <c r="DF23" s="741"/>
      <c r="DG23" s="741"/>
      <c r="DH23" s="741"/>
      <c r="DI23" s="741"/>
      <c r="DJ23" s="741"/>
      <c r="DK23" s="742"/>
      <c r="DL23" s="749" t="s">
        <v>282</v>
      </c>
      <c r="DM23" s="750"/>
      <c r="DN23" s="750"/>
      <c r="DO23" s="750"/>
      <c r="DP23" s="750"/>
      <c r="DQ23" s="750"/>
      <c r="DR23" s="750"/>
      <c r="DS23" s="750"/>
      <c r="DT23" s="750"/>
      <c r="DU23" s="750"/>
      <c r="DV23" s="751"/>
      <c r="DW23" s="740" t="s">
        <v>283</v>
      </c>
      <c r="DX23" s="741"/>
      <c r="DY23" s="741"/>
      <c r="DZ23" s="741"/>
      <c r="EA23" s="741"/>
      <c r="EB23" s="741"/>
      <c r="EC23" s="742"/>
    </row>
    <row r="24" spans="2:133" ht="11.25" customHeight="1" x14ac:dyDescent="0.15">
      <c r="B24" s="620" t="s">
        <v>284</v>
      </c>
      <c r="C24" s="621"/>
      <c r="D24" s="621"/>
      <c r="E24" s="621"/>
      <c r="F24" s="621"/>
      <c r="G24" s="621"/>
      <c r="H24" s="621"/>
      <c r="I24" s="621"/>
      <c r="J24" s="621"/>
      <c r="K24" s="621"/>
      <c r="L24" s="621"/>
      <c r="M24" s="621"/>
      <c r="N24" s="621"/>
      <c r="O24" s="621"/>
      <c r="P24" s="621"/>
      <c r="Q24" s="622"/>
      <c r="R24" s="623">
        <v>607296</v>
      </c>
      <c r="S24" s="626"/>
      <c r="T24" s="626"/>
      <c r="U24" s="626"/>
      <c r="V24" s="626"/>
      <c r="W24" s="626"/>
      <c r="X24" s="626"/>
      <c r="Y24" s="627"/>
      <c r="Z24" s="685">
        <v>5.0999999999999996</v>
      </c>
      <c r="AA24" s="685"/>
      <c r="AB24" s="685"/>
      <c r="AC24" s="685"/>
      <c r="AD24" s="686" t="s">
        <v>127</v>
      </c>
      <c r="AE24" s="686"/>
      <c r="AF24" s="686"/>
      <c r="AG24" s="686"/>
      <c r="AH24" s="686"/>
      <c r="AI24" s="686"/>
      <c r="AJ24" s="686"/>
      <c r="AK24" s="686"/>
      <c r="AL24" s="628" t="s">
        <v>127</v>
      </c>
      <c r="AM24" s="629"/>
      <c r="AN24" s="629"/>
      <c r="AO24" s="687"/>
      <c r="AP24" s="731" t="s">
        <v>285</v>
      </c>
      <c r="AQ24" s="738"/>
      <c r="AR24" s="738"/>
      <c r="AS24" s="738"/>
      <c r="AT24" s="738"/>
      <c r="AU24" s="738"/>
      <c r="AV24" s="738"/>
      <c r="AW24" s="738"/>
      <c r="AX24" s="738"/>
      <c r="AY24" s="738"/>
      <c r="AZ24" s="738"/>
      <c r="BA24" s="738"/>
      <c r="BB24" s="738"/>
      <c r="BC24" s="738"/>
      <c r="BD24" s="738"/>
      <c r="BE24" s="738"/>
      <c r="BF24" s="733"/>
      <c r="BG24" s="623" t="s">
        <v>127</v>
      </c>
      <c r="BH24" s="626"/>
      <c r="BI24" s="626"/>
      <c r="BJ24" s="626"/>
      <c r="BK24" s="626"/>
      <c r="BL24" s="626"/>
      <c r="BM24" s="626"/>
      <c r="BN24" s="627"/>
      <c r="BO24" s="685" t="s">
        <v>127</v>
      </c>
      <c r="BP24" s="685"/>
      <c r="BQ24" s="685"/>
      <c r="BR24" s="685"/>
      <c r="BS24" s="631" t="s">
        <v>127</v>
      </c>
      <c r="BT24" s="626"/>
      <c r="BU24" s="626"/>
      <c r="BV24" s="626"/>
      <c r="BW24" s="626"/>
      <c r="BX24" s="626"/>
      <c r="BY24" s="626"/>
      <c r="BZ24" s="626"/>
      <c r="CA24" s="626"/>
      <c r="CB24" s="666"/>
      <c r="CD24" s="694" t="s">
        <v>286</v>
      </c>
      <c r="CE24" s="695"/>
      <c r="CF24" s="695"/>
      <c r="CG24" s="695"/>
      <c r="CH24" s="695"/>
      <c r="CI24" s="695"/>
      <c r="CJ24" s="695"/>
      <c r="CK24" s="695"/>
      <c r="CL24" s="695"/>
      <c r="CM24" s="695"/>
      <c r="CN24" s="695"/>
      <c r="CO24" s="695"/>
      <c r="CP24" s="695"/>
      <c r="CQ24" s="696"/>
      <c r="CR24" s="688">
        <v>2274637</v>
      </c>
      <c r="CS24" s="689"/>
      <c r="CT24" s="689"/>
      <c r="CU24" s="689"/>
      <c r="CV24" s="689"/>
      <c r="CW24" s="689"/>
      <c r="CX24" s="689"/>
      <c r="CY24" s="735"/>
      <c r="CZ24" s="736">
        <v>20.6</v>
      </c>
      <c r="DA24" s="705"/>
      <c r="DB24" s="705"/>
      <c r="DC24" s="739"/>
      <c r="DD24" s="734">
        <v>1785628</v>
      </c>
      <c r="DE24" s="689"/>
      <c r="DF24" s="689"/>
      <c r="DG24" s="689"/>
      <c r="DH24" s="689"/>
      <c r="DI24" s="689"/>
      <c r="DJ24" s="689"/>
      <c r="DK24" s="735"/>
      <c r="DL24" s="734">
        <v>1599706</v>
      </c>
      <c r="DM24" s="689"/>
      <c r="DN24" s="689"/>
      <c r="DO24" s="689"/>
      <c r="DP24" s="689"/>
      <c r="DQ24" s="689"/>
      <c r="DR24" s="689"/>
      <c r="DS24" s="689"/>
      <c r="DT24" s="689"/>
      <c r="DU24" s="689"/>
      <c r="DV24" s="735"/>
      <c r="DW24" s="736">
        <v>37.700000000000003</v>
      </c>
      <c r="DX24" s="705"/>
      <c r="DY24" s="705"/>
      <c r="DZ24" s="705"/>
      <c r="EA24" s="705"/>
      <c r="EB24" s="705"/>
      <c r="EC24" s="737"/>
    </row>
    <row r="25" spans="2:133" ht="11.25" customHeight="1" x14ac:dyDescent="0.15">
      <c r="B25" s="620" t="s">
        <v>287</v>
      </c>
      <c r="C25" s="621"/>
      <c r="D25" s="621"/>
      <c r="E25" s="621"/>
      <c r="F25" s="621"/>
      <c r="G25" s="621"/>
      <c r="H25" s="621"/>
      <c r="I25" s="621"/>
      <c r="J25" s="621"/>
      <c r="K25" s="621"/>
      <c r="L25" s="621"/>
      <c r="M25" s="621"/>
      <c r="N25" s="621"/>
      <c r="O25" s="621"/>
      <c r="P25" s="621"/>
      <c r="Q25" s="622"/>
      <c r="R25" s="623">
        <v>82466</v>
      </c>
      <c r="S25" s="626"/>
      <c r="T25" s="626"/>
      <c r="U25" s="626"/>
      <c r="V25" s="626"/>
      <c r="W25" s="626"/>
      <c r="X25" s="626"/>
      <c r="Y25" s="627"/>
      <c r="Z25" s="685">
        <v>0.7</v>
      </c>
      <c r="AA25" s="685"/>
      <c r="AB25" s="685"/>
      <c r="AC25" s="685"/>
      <c r="AD25" s="686">
        <v>906</v>
      </c>
      <c r="AE25" s="686"/>
      <c r="AF25" s="686"/>
      <c r="AG25" s="686"/>
      <c r="AH25" s="686"/>
      <c r="AI25" s="686"/>
      <c r="AJ25" s="686"/>
      <c r="AK25" s="686"/>
      <c r="AL25" s="628">
        <v>0</v>
      </c>
      <c r="AM25" s="629"/>
      <c r="AN25" s="629"/>
      <c r="AO25" s="687"/>
      <c r="AP25" s="731" t="s">
        <v>288</v>
      </c>
      <c r="AQ25" s="738"/>
      <c r="AR25" s="738"/>
      <c r="AS25" s="738"/>
      <c r="AT25" s="738"/>
      <c r="AU25" s="738"/>
      <c r="AV25" s="738"/>
      <c r="AW25" s="738"/>
      <c r="AX25" s="738"/>
      <c r="AY25" s="738"/>
      <c r="AZ25" s="738"/>
      <c r="BA25" s="738"/>
      <c r="BB25" s="738"/>
      <c r="BC25" s="738"/>
      <c r="BD25" s="738"/>
      <c r="BE25" s="738"/>
      <c r="BF25" s="733"/>
      <c r="BG25" s="623" t="s">
        <v>136</v>
      </c>
      <c r="BH25" s="626"/>
      <c r="BI25" s="626"/>
      <c r="BJ25" s="626"/>
      <c r="BK25" s="626"/>
      <c r="BL25" s="626"/>
      <c r="BM25" s="626"/>
      <c r="BN25" s="627"/>
      <c r="BO25" s="685" t="s">
        <v>127</v>
      </c>
      <c r="BP25" s="685"/>
      <c r="BQ25" s="685"/>
      <c r="BR25" s="685"/>
      <c r="BS25" s="631" t="s">
        <v>127</v>
      </c>
      <c r="BT25" s="626"/>
      <c r="BU25" s="626"/>
      <c r="BV25" s="626"/>
      <c r="BW25" s="626"/>
      <c r="BX25" s="626"/>
      <c r="BY25" s="626"/>
      <c r="BZ25" s="626"/>
      <c r="CA25" s="626"/>
      <c r="CB25" s="666"/>
      <c r="CD25" s="667" t="s">
        <v>289</v>
      </c>
      <c r="CE25" s="664"/>
      <c r="CF25" s="664"/>
      <c r="CG25" s="664"/>
      <c r="CH25" s="664"/>
      <c r="CI25" s="664"/>
      <c r="CJ25" s="664"/>
      <c r="CK25" s="664"/>
      <c r="CL25" s="664"/>
      <c r="CM25" s="664"/>
      <c r="CN25" s="664"/>
      <c r="CO25" s="664"/>
      <c r="CP25" s="664"/>
      <c r="CQ25" s="665"/>
      <c r="CR25" s="623">
        <v>1340202</v>
      </c>
      <c r="CS25" s="624"/>
      <c r="CT25" s="624"/>
      <c r="CU25" s="624"/>
      <c r="CV25" s="624"/>
      <c r="CW25" s="624"/>
      <c r="CX25" s="624"/>
      <c r="CY25" s="625"/>
      <c r="CZ25" s="628">
        <v>12.1</v>
      </c>
      <c r="DA25" s="657"/>
      <c r="DB25" s="657"/>
      <c r="DC25" s="658"/>
      <c r="DD25" s="631">
        <v>1195588</v>
      </c>
      <c r="DE25" s="624"/>
      <c r="DF25" s="624"/>
      <c r="DG25" s="624"/>
      <c r="DH25" s="624"/>
      <c r="DI25" s="624"/>
      <c r="DJ25" s="624"/>
      <c r="DK25" s="625"/>
      <c r="DL25" s="631">
        <v>1141291</v>
      </c>
      <c r="DM25" s="624"/>
      <c r="DN25" s="624"/>
      <c r="DO25" s="624"/>
      <c r="DP25" s="624"/>
      <c r="DQ25" s="624"/>
      <c r="DR25" s="624"/>
      <c r="DS25" s="624"/>
      <c r="DT25" s="624"/>
      <c r="DU25" s="624"/>
      <c r="DV25" s="625"/>
      <c r="DW25" s="628">
        <v>26.9</v>
      </c>
      <c r="DX25" s="657"/>
      <c r="DY25" s="657"/>
      <c r="DZ25" s="657"/>
      <c r="EA25" s="657"/>
      <c r="EB25" s="657"/>
      <c r="EC25" s="659"/>
    </row>
    <row r="26" spans="2:133" ht="11.25" customHeight="1" x14ac:dyDescent="0.15">
      <c r="B26" s="620" t="s">
        <v>290</v>
      </c>
      <c r="C26" s="621"/>
      <c r="D26" s="621"/>
      <c r="E26" s="621"/>
      <c r="F26" s="621"/>
      <c r="G26" s="621"/>
      <c r="H26" s="621"/>
      <c r="I26" s="621"/>
      <c r="J26" s="621"/>
      <c r="K26" s="621"/>
      <c r="L26" s="621"/>
      <c r="M26" s="621"/>
      <c r="N26" s="621"/>
      <c r="O26" s="621"/>
      <c r="P26" s="621"/>
      <c r="Q26" s="622"/>
      <c r="R26" s="623">
        <v>15539</v>
      </c>
      <c r="S26" s="626"/>
      <c r="T26" s="626"/>
      <c r="U26" s="626"/>
      <c r="V26" s="626"/>
      <c r="W26" s="626"/>
      <c r="X26" s="626"/>
      <c r="Y26" s="627"/>
      <c r="Z26" s="685">
        <v>0.1</v>
      </c>
      <c r="AA26" s="685"/>
      <c r="AB26" s="685"/>
      <c r="AC26" s="685"/>
      <c r="AD26" s="686" t="s">
        <v>127</v>
      </c>
      <c r="AE26" s="686"/>
      <c r="AF26" s="686"/>
      <c r="AG26" s="686"/>
      <c r="AH26" s="686"/>
      <c r="AI26" s="686"/>
      <c r="AJ26" s="686"/>
      <c r="AK26" s="686"/>
      <c r="AL26" s="628" t="s">
        <v>236</v>
      </c>
      <c r="AM26" s="629"/>
      <c r="AN26" s="629"/>
      <c r="AO26" s="687"/>
      <c r="AP26" s="731" t="s">
        <v>291</v>
      </c>
      <c r="AQ26" s="732"/>
      <c r="AR26" s="732"/>
      <c r="AS26" s="732"/>
      <c r="AT26" s="732"/>
      <c r="AU26" s="732"/>
      <c r="AV26" s="732"/>
      <c r="AW26" s="732"/>
      <c r="AX26" s="732"/>
      <c r="AY26" s="732"/>
      <c r="AZ26" s="732"/>
      <c r="BA26" s="732"/>
      <c r="BB26" s="732"/>
      <c r="BC26" s="732"/>
      <c r="BD26" s="732"/>
      <c r="BE26" s="732"/>
      <c r="BF26" s="733"/>
      <c r="BG26" s="623" t="s">
        <v>127</v>
      </c>
      <c r="BH26" s="626"/>
      <c r="BI26" s="626"/>
      <c r="BJ26" s="626"/>
      <c r="BK26" s="626"/>
      <c r="BL26" s="626"/>
      <c r="BM26" s="626"/>
      <c r="BN26" s="627"/>
      <c r="BO26" s="685" t="s">
        <v>127</v>
      </c>
      <c r="BP26" s="685"/>
      <c r="BQ26" s="685"/>
      <c r="BR26" s="685"/>
      <c r="BS26" s="631" t="s">
        <v>127</v>
      </c>
      <c r="BT26" s="626"/>
      <c r="BU26" s="626"/>
      <c r="BV26" s="626"/>
      <c r="BW26" s="626"/>
      <c r="BX26" s="626"/>
      <c r="BY26" s="626"/>
      <c r="BZ26" s="626"/>
      <c r="CA26" s="626"/>
      <c r="CB26" s="666"/>
      <c r="CD26" s="667" t="s">
        <v>292</v>
      </c>
      <c r="CE26" s="664"/>
      <c r="CF26" s="664"/>
      <c r="CG26" s="664"/>
      <c r="CH26" s="664"/>
      <c r="CI26" s="664"/>
      <c r="CJ26" s="664"/>
      <c r="CK26" s="664"/>
      <c r="CL26" s="664"/>
      <c r="CM26" s="664"/>
      <c r="CN26" s="664"/>
      <c r="CO26" s="664"/>
      <c r="CP26" s="664"/>
      <c r="CQ26" s="665"/>
      <c r="CR26" s="623">
        <v>873406</v>
      </c>
      <c r="CS26" s="626"/>
      <c r="CT26" s="626"/>
      <c r="CU26" s="626"/>
      <c r="CV26" s="626"/>
      <c r="CW26" s="626"/>
      <c r="CX26" s="626"/>
      <c r="CY26" s="627"/>
      <c r="CZ26" s="628">
        <v>7.9</v>
      </c>
      <c r="DA26" s="657"/>
      <c r="DB26" s="657"/>
      <c r="DC26" s="658"/>
      <c r="DD26" s="631">
        <v>739611</v>
      </c>
      <c r="DE26" s="626"/>
      <c r="DF26" s="626"/>
      <c r="DG26" s="626"/>
      <c r="DH26" s="626"/>
      <c r="DI26" s="626"/>
      <c r="DJ26" s="626"/>
      <c r="DK26" s="627"/>
      <c r="DL26" s="631" t="s">
        <v>236</v>
      </c>
      <c r="DM26" s="626"/>
      <c r="DN26" s="626"/>
      <c r="DO26" s="626"/>
      <c r="DP26" s="626"/>
      <c r="DQ26" s="626"/>
      <c r="DR26" s="626"/>
      <c r="DS26" s="626"/>
      <c r="DT26" s="626"/>
      <c r="DU26" s="626"/>
      <c r="DV26" s="627"/>
      <c r="DW26" s="628" t="s">
        <v>239</v>
      </c>
      <c r="DX26" s="657"/>
      <c r="DY26" s="657"/>
      <c r="DZ26" s="657"/>
      <c r="EA26" s="657"/>
      <c r="EB26" s="657"/>
      <c r="EC26" s="659"/>
    </row>
    <row r="27" spans="2:133" ht="11.25" customHeight="1" x14ac:dyDescent="0.15">
      <c r="B27" s="620" t="s">
        <v>293</v>
      </c>
      <c r="C27" s="621"/>
      <c r="D27" s="621"/>
      <c r="E27" s="621"/>
      <c r="F27" s="621"/>
      <c r="G27" s="621"/>
      <c r="H27" s="621"/>
      <c r="I27" s="621"/>
      <c r="J27" s="621"/>
      <c r="K27" s="621"/>
      <c r="L27" s="621"/>
      <c r="M27" s="621"/>
      <c r="N27" s="621"/>
      <c r="O27" s="621"/>
      <c r="P27" s="621"/>
      <c r="Q27" s="622"/>
      <c r="R27" s="623">
        <v>2680414</v>
      </c>
      <c r="S27" s="626"/>
      <c r="T27" s="626"/>
      <c r="U27" s="626"/>
      <c r="V27" s="626"/>
      <c r="W27" s="626"/>
      <c r="X27" s="626"/>
      <c r="Y27" s="627"/>
      <c r="Z27" s="685">
        <v>22.6</v>
      </c>
      <c r="AA27" s="685"/>
      <c r="AB27" s="685"/>
      <c r="AC27" s="685"/>
      <c r="AD27" s="686" t="s">
        <v>236</v>
      </c>
      <c r="AE27" s="686"/>
      <c r="AF27" s="686"/>
      <c r="AG27" s="686"/>
      <c r="AH27" s="686"/>
      <c r="AI27" s="686"/>
      <c r="AJ27" s="686"/>
      <c r="AK27" s="686"/>
      <c r="AL27" s="628" t="s">
        <v>127</v>
      </c>
      <c r="AM27" s="629"/>
      <c r="AN27" s="629"/>
      <c r="AO27" s="687"/>
      <c r="AP27" s="620" t="s">
        <v>294</v>
      </c>
      <c r="AQ27" s="621"/>
      <c r="AR27" s="621"/>
      <c r="AS27" s="621"/>
      <c r="AT27" s="621"/>
      <c r="AU27" s="621"/>
      <c r="AV27" s="621"/>
      <c r="AW27" s="621"/>
      <c r="AX27" s="621"/>
      <c r="AY27" s="621"/>
      <c r="AZ27" s="621"/>
      <c r="BA27" s="621"/>
      <c r="BB27" s="621"/>
      <c r="BC27" s="621"/>
      <c r="BD27" s="621"/>
      <c r="BE27" s="621"/>
      <c r="BF27" s="622"/>
      <c r="BG27" s="623">
        <v>3934762</v>
      </c>
      <c r="BH27" s="626"/>
      <c r="BI27" s="626"/>
      <c r="BJ27" s="626"/>
      <c r="BK27" s="626"/>
      <c r="BL27" s="626"/>
      <c r="BM27" s="626"/>
      <c r="BN27" s="627"/>
      <c r="BO27" s="685">
        <v>100</v>
      </c>
      <c r="BP27" s="685"/>
      <c r="BQ27" s="685"/>
      <c r="BR27" s="685"/>
      <c r="BS27" s="631">
        <v>34215</v>
      </c>
      <c r="BT27" s="626"/>
      <c r="BU27" s="626"/>
      <c r="BV27" s="626"/>
      <c r="BW27" s="626"/>
      <c r="BX27" s="626"/>
      <c r="BY27" s="626"/>
      <c r="BZ27" s="626"/>
      <c r="CA27" s="626"/>
      <c r="CB27" s="666"/>
      <c r="CD27" s="667" t="s">
        <v>295</v>
      </c>
      <c r="CE27" s="664"/>
      <c r="CF27" s="664"/>
      <c r="CG27" s="664"/>
      <c r="CH27" s="664"/>
      <c r="CI27" s="664"/>
      <c r="CJ27" s="664"/>
      <c r="CK27" s="664"/>
      <c r="CL27" s="664"/>
      <c r="CM27" s="664"/>
      <c r="CN27" s="664"/>
      <c r="CO27" s="664"/>
      <c r="CP27" s="664"/>
      <c r="CQ27" s="665"/>
      <c r="CR27" s="623">
        <v>611978</v>
      </c>
      <c r="CS27" s="624"/>
      <c r="CT27" s="624"/>
      <c r="CU27" s="624"/>
      <c r="CV27" s="624"/>
      <c r="CW27" s="624"/>
      <c r="CX27" s="624"/>
      <c r="CY27" s="625"/>
      <c r="CZ27" s="628">
        <v>5.5</v>
      </c>
      <c r="DA27" s="657"/>
      <c r="DB27" s="657"/>
      <c r="DC27" s="658"/>
      <c r="DD27" s="631">
        <v>267583</v>
      </c>
      <c r="DE27" s="624"/>
      <c r="DF27" s="624"/>
      <c r="DG27" s="624"/>
      <c r="DH27" s="624"/>
      <c r="DI27" s="624"/>
      <c r="DJ27" s="624"/>
      <c r="DK27" s="625"/>
      <c r="DL27" s="631">
        <v>203458</v>
      </c>
      <c r="DM27" s="624"/>
      <c r="DN27" s="624"/>
      <c r="DO27" s="624"/>
      <c r="DP27" s="624"/>
      <c r="DQ27" s="624"/>
      <c r="DR27" s="624"/>
      <c r="DS27" s="624"/>
      <c r="DT27" s="624"/>
      <c r="DU27" s="624"/>
      <c r="DV27" s="625"/>
      <c r="DW27" s="628">
        <v>4.8</v>
      </c>
      <c r="DX27" s="657"/>
      <c r="DY27" s="657"/>
      <c r="DZ27" s="657"/>
      <c r="EA27" s="657"/>
      <c r="EB27" s="657"/>
      <c r="EC27" s="659"/>
    </row>
    <row r="28" spans="2:133" ht="11.25" customHeight="1" x14ac:dyDescent="0.15">
      <c r="B28" s="728" t="s">
        <v>296</v>
      </c>
      <c r="C28" s="729"/>
      <c r="D28" s="729"/>
      <c r="E28" s="729"/>
      <c r="F28" s="729"/>
      <c r="G28" s="729"/>
      <c r="H28" s="729"/>
      <c r="I28" s="729"/>
      <c r="J28" s="729"/>
      <c r="K28" s="729"/>
      <c r="L28" s="729"/>
      <c r="M28" s="729"/>
      <c r="N28" s="729"/>
      <c r="O28" s="729"/>
      <c r="P28" s="729"/>
      <c r="Q28" s="730"/>
      <c r="R28" s="623" t="s">
        <v>127</v>
      </c>
      <c r="S28" s="626"/>
      <c r="T28" s="626"/>
      <c r="U28" s="626"/>
      <c r="V28" s="626"/>
      <c r="W28" s="626"/>
      <c r="X28" s="626"/>
      <c r="Y28" s="627"/>
      <c r="Z28" s="685" t="s">
        <v>127</v>
      </c>
      <c r="AA28" s="685"/>
      <c r="AB28" s="685"/>
      <c r="AC28" s="685"/>
      <c r="AD28" s="686" t="s">
        <v>127</v>
      </c>
      <c r="AE28" s="686"/>
      <c r="AF28" s="686"/>
      <c r="AG28" s="686"/>
      <c r="AH28" s="686"/>
      <c r="AI28" s="686"/>
      <c r="AJ28" s="686"/>
      <c r="AK28" s="686"/>
      <c r="AL28" s="628" t="s">
        <v>136</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297</v>
      </c>
      <c r="CE28" s="664"/>
      <c r="CF28" s="664"/>
      <c r="CG28" s="664"/>
      <c r="CH28" s="664"/>
      <c r="CI28" s="664"/>
      <c r="CJ28" s="664"/>
      <c r="CK28" s="664"/>
      <c r="CL28" s="664"/>
      <c r="CM28" s="664"/>
      <c r="CN28" s="664"/>
      <c r="CO28" s="664"/>
      <c r="CP28" s="664"/>
      <c r="CQ28" s="665"/>
      <c r="CR28" s="623">
        <v>322457</v>
      </c>
      <c r="CS28" s="626"/>
      <c r="CT28" s="626"/>
      <c r="CU28" s="626"/>
      <c r="CV28" s="626"/>
      <c r="CW28" s="626"/>
      <c r="CX28" s="626"/>
      <c r="CY28" s="627"/>
      <c r="CZ28" s="628">
        <v>2.9</v>
      </c>
      <c r="DA28" s="657"/>
      <c r="DB28" s="657"/>
      <c r="DC28" s="658"/>
      <c r="DD28" s="631">
        <v>322457</v>
      </c>
      <c r="DE28" s="626"/>
      <c r="DF28" s="626"/>
      <c r="DG28" s="626"/>
      <c r="DH28" s="626"/>
      <c r="DI28" s="626"/>
      <c r="DJ28" s="626"/>
      <c r="DK28" s="627"/>
      <c r="DL28" s="631">
        <v>254957</v>
      </c>
      <c r="DM28" s="626"/>
      <c r="DN28" s="626"/>
      <c r="DO28" s="626"/>
      <c r="DP28" s="626"/>
      <c r="DQ28" s="626"/>
      <c r="DR28" s="626"/>
      <c r="DS28" s="626"/>
      <c r="DT28" s="626"/>
      <c r="DU28" s="626"/>
      <c r="DV28" s="627"/>
      <c r="DW28" s="628">
        <v>6</v>
      </c>
      <c r="DX28" s="657"/>
      <c r="DY28" s="657"/>
      <c r="DZ28" s="657"/>
      <c r="EA28" s="657"/>
      <c r="EB28" s="657"/>
      <c r="EC28" s="659"/>
    </row>
    <row r="29" spans="2:133" ht="11.25" customHeight="1" x14ac:dyDescent="0.15">
      <c r="B29" s="620" t="s">
        <v>298</v>
      </c>
      <c r="C29" s="621"/>
      <c r="D29" s="621"/>
      <c r="E29" s="621"/>
      <c r="F29" s="621"/>
      <c r="G29" s="621"/>
      <c r="H29" s="621"/>
      <c r="I29" s="621"/>
      <c r="J29" s="621"/>
      <c r="K29" s="621"/>
      <c r="L29" s="621"/>
      <c r="M29" s="621"/>
      <c r="N29" s="621"/>
      <c r="O29" s="621"/>
      <c r="P29" s="621"/>
      <c r="Q29" s="622"/>
      <c r="R29" s="623">
        <v>2050092</v>
      </c>
      <c r="S29" s="626"/>
      <c r="T29" s="626"/>
      <c r="U29" s="626"/>
      <c r="V29" s="626"/>
      <c r="W29" s="626"/>
      <c r="X29" s="626"/>
      <c r="Y29" s="627"/>
      <c r="Z29" s="685">
        <v>17.2</v>
      </c>
      <c r="AA29" s="685"/>
      <c r="AB29" s="685"/>
      <c r="AC29" s="685"/>
      <c r="AD29" s="686" t="s">
        <v>239</v>
      </c>
      <c r="AE29" s="686"/>
      <c r="AF29" s="686"/>
      <c r="AG29" s="686"/>
      <c r="AH29" s="686"/>
      <c r="AI29" s="686"/>
      <c r="AJ29" s="686"/>
      <c r="AK29" s="686"/>
      <c r="AL29" s="628" t="s">
        <v>127</v>
      </c>
      <c r="AM29" s="629"/>
      <c r="AN29" s="629"/>
      <c r="AO29" s="687"/>
      <c r="AP29" s="697" t="s">
        <v>216</v>
      </c>
      <c r="AQ29" s="698"/>
      <c r="AR29" s="698"/>
      <c r="AS29" s="698"/>
      <c r="AT29" s="698"/>
      <c r="AU29" s="698"/>
      <c r="AV29" s="698"/>
      <c r="AW29" s="698"/>
      <c r="AX29" s="698"/>
      <c r="AY29" s="698"/>
      <c r="AZ29" s="698"/>
      <c r="BA29" s="698"/>
      <c r="BB29" s="698"/>
      <c r="BC29" s="698"/>
      <c r="BD29" s="698"/>
      <c r="BE29" s="698"/>
      <c r="BF29" s="699"/>
      <c r="BG29" s="697" t="s">
        <v>299</v>
      </c>
      <c r="BH29" s="725"/>
      <c r="BI29" s="725"/>
      <c r="BJ29" s="725"/>
      <c r="BK29" s="725"/>
      <c r="BL29" s="725"/>
      <c r="BM29" s="725"/>
      <c r="BN29" s="725"/>
      <c r="BO29" s="725"/>
      <c r="BP29" s="725"/>
      <c r="BQ29" s="726"/>
      <c r="BR29" s="697" t="s">
        <v>300</v>
      </c>
      <c r="BS29" s="725"/>
      <c r="BT29" s="725"/>
      <c r="BU29" s="725"/>
      <c r="BV29" s="725"/>
      <c r="BW29" s="725"/>
      <c r="BX29" s="725"/>
      <c r="BY29" s="725"/>
      <c r="BZ29" s="725"/>
      <c r="CA29" s="725"/>
      <c r="CB29" s="726"/>
      <c r="CD29" s="707" t="s">
        <v>301</v>
      </c>
      <c r="CE29" s="708"/>
      <c r="CF29" s="667" t="s">
        <v>69</v>
      </c>
      <c r="CG29" s="664"/>
      <c r="CH29" s="664"/>
      <c r="CI29" s="664"/>
      <c r="CJ29" s="664"/>
      <c r="CK29" s="664"/>
      <c r="CL29" s="664"/>
      <c r="CM29" s="664"/>
      <c r="CN29" s="664"/>
      <c r="CO29" s="664"/>
      <c r="CP29" s="664"/>
      <c r="CQ29" s="665"/>
      <c r="CR29" s="623">
        <v>322457</v>
      </c>
      <c r="CS29" s="624"/>
      <c r="CT29" s="624"/>
      <c r="CU29" s="624"/>
      <c r="CV29" s="624"/>
      <c r="CW29" s="624"/>
      <c r="CX29" s="624"/>
      <c r="CY29" s="625"/>
      <c r="CZ29" s="628">
        <v>2.9</v>
      </c>
      <c r="DA29" s="657"/>
      <c r="DB29" s="657"/>
      <c r="DC29" s="658"/>
      <c r="DD29" s="631">
        <v>322457</v>
      </c>
      <c r="DE29" s="624"/>
      <c r="DF29" s="624"/>
      <c r="DG29" s="624"/>
      <c r="DH29" s="624"/>
      <c r="DI29" s="624"/>
      <c r="DJ29" s="624"/>
      <c r="DK29" s="625"/>
      <c r="DL29" s="631">
        <v>254957</v>
      </c>
      <c r="DM29" s="624"/>
      <c r="DN29" s="624"/>
      <c r="DO29" s="624"/>
      <c r="DP29" s="624"/>
      <c r="DQ29" s="624"/>
      <c r="DR29" s="624"/>
      <c r="DS29" s="624"/>
      <c r="DT29" s="624"/>
      <c r="DU29" s="624"/>
      <c r="DV29" s="625"/>
      <c r="DW29" s="628">
        <v>6</v>
      </c>
      <c r="DX29" s="657"/>
      <c r="DY29" s="657"/>
      <c r="DZ29" s="657"/>
      <c r="EA29" s="657"/>
      <c r="EB29" s="657"/>
      <c r="EC29" s="659"/>
    </row>
    <row r="30" spans="2:133" ht="11.25" customHeight="1" x14ac:dyDescent="0.15">
      <c r="B30" s="620" t="s">
        <v>302</v>
      </c>
      <c r="C30" s="621"/>
      <c r="D30" s="621"/>
      <c r="E30" s="621"/>
      <c r="F30" s="621"/>
      <c r="G30" s="621"/>
      <c r="H30" s="621"/>
      <c r="I30" s="621"/>
      <c r="J30" s="621"/>
      <c r="K30" s="621"/>
      <c r="L30" s="621"/>
      <c r="M30" s="621"/>
      <c r="N30" s="621"/>
      <c r="O30" s="621"/>
      <c r="P30" s="621"/>
      <c r="Q30" s="622"/>
      <c r="R30" s="623">
        <v>77715</v>
      </c>
      <c r="S30" s="626"/>
      <c r="T30" s="626"/>
      <c r="U30" s="626"/>
      <c r="V30" s="626"/>
      <c r="W30" s="626"/>
      <c r="X30" s="626"/>
      <c r="Y30" s="627"/>
      <c r="Z30" s="685">
        <v>0.7</v>
      </c>
      <c r="AA30" s="685"/>
      <c r="AB30" s="685"/>
      <c r="AC30" s="685"/>
      <c r="AD30" s="686">
        <v>28018</v>
      </c>
      <c r="AE30" s="686"/>
      <c r="AF30" s="686"/>
      <c r="AG30" s="686"/>
      <c r="AH30" s="686"/>
      <c r="AI30" s="686"/>
      <c r="AJ30" s="686"/>
      <c r="AK30" s="686"/>
      <c r="AL30" s="628">
        <v>0.7</v>
      </c>
      <c r="AM30" s="629"/>
      <c r="AN30" s="629"/>
      <c r="AO30" s="687"/>
      <c r="AP30" s="713" t="s">
        <v>303</v>
      </c>
      <c r="AQ30" s="714"/>
      <c r="AR30" s="714"/>
      <c r="AS30" s="714"/>
      <c r="AT30" s="719" t="s">
        <v>304</v>
      </c>
      <c r="AU30" s="230"/>
      <c r="AV30" s="230"/>
      <c r="AW30" s="230"/>
      <c r="AX30" s="722" t="s">
        <v>183</v>
      </c>
      <c r="AY30" s="723"/>
      <c r="AZ30" s="723"/>
      <c r="BA30" s="723"/>
      <c r="BB30" s="723"/>
      <c r="BC30" s="723"/>
      <c r="BD30" s="723"/>
      <c r="BE30" s="723"/>
      <c r="BF30" s="724"/>
      <c r="BG30" s="703">
        <v>99.7</v>
      </c>
      <c r="BH30" s="704"/>
      <c r="BI30" s="704"/>
      <c r="BJ30" s="704"/>
      <c r="BK30" s="704"/>
      <c r="BL30" s="704"/>
      <c r="BM30" s="705">
        <v>98.8</v>
      </c>
      <c r="BN30" s="704"/>
      <c r="BO30" s="704"/>
      <c r="BP30" s="704"/>
      <c r="BQ30" s="706"/>
      <c r="BR30" s="703">
        <v>99.7</v>
      </c>
      <c r="BS30" s="704"/>
      <c r="BT30" s="704"/>
      <c r="BU30" s="704"/>
      <c r="BV30" s="704"/>
      <c r="BW30" s="704"/>
      <c r="BX30" s="705">
        <v>98.8</v>
      </c>
      <c r="BY30" s="704"/>
      <c r="BZ30" s="704"/>
      <c r="CA30" s="704"/>
      <c r="CB30" s="706"/>
      <c r="CD30" s="709"/>
      <c r="CE30" s="710"/>
      <c r="CF30" s="667" t="s">
        <v>305</v>
      </c>
      <c r="CG30" s="664"/>
      <c r="CH30" s="664"/>
      <c r="CI30" s="664"/>
      <c r="CJ30" s="664"/>
      <c r="CK30" s="664"/>
      <c r="CL30" s="664"/>
      <c r="CM30" s="664"/>
      <c r="CN30" s="664"/>
      <c r="CO30" s="664"/>
      <c r="CP30" s="664"/>
      <c r="CQ30" s="665"/>
      <c r="CR30" s="623">
        <v>307789</v>
      </c>
      <c r="CS30" s="626"/>
      <c r="CT30" s="626"/>
      <c r="CU30" s="626"/>
      <c r="CV30" s="626"/>
      <c r="CW30" s="626"/>
      <c r="CX30" s="626"/>
      <c r="CY30" s="627"/>
      <c r="CZ30" s="628">
        <v>2.8</v>
      </c>
      <c r="DA30" s="657"/>
      <c r="DB30" s="657"/>
      <c r="DC30" s="658"/>
      <c r="DD30" s="631">
        <v>307789</v>
      </c>
      <c r="DE30" s="626"/>
      <c r="DF30" s="626"/>
      <c r="DG30" s="626"/>
      <c r="DH30" s="626"/>
      <c r="DI30" s="626"/>
      <c r="DJ30" s="626"/>
      <c r="DK30" s="627"/>
      <c r="DL30" s="631">
        <v>240289</v>
      </c>
      <c r="DM30" s="626"/>
      <c r="DN30" s="626"/>
      <c r="DO30" s="626"/>
      <c r="DP30" s="626"/>
      <c r="DQ30" s="626"/>
      <c r="DR30" s="626"/>
      <c r="DS30" s="626"/>
      <c r="DT30" s="626"/>
      <c r="DU30" s="626"/>
      <c r="DV30" s="627"/>
      <c r="DW30" s="628">
        <v>5.7</v>
      </c>
      <c r="DX30" s="657"/>
      <c r="DY30" s="657"/>
      <c r="DZ30" s="657"/>
      <c r="EA30" s="657"/>
      <c r="EB30" s="657"/>
      <c r="EC30" s="659"/>
    </row>
    <row r="31" spans="2:133" ht="11.25" customHeight="1" x14ac:dyDescent="0.15">
      <c r="B31" s="620" t="s">
        <v>306</v>
      </c>
      <c r="C31" s="621"/>
      <c r="D31" s="621"/>
      <c r="E31" s="621"/>
      <c r="F31" s="621"/>
      <c r="G31" s="621"/>
      <c r="H31" s="621"/>
      <c r="I31" s="621"/>
      <c r="J31" s="621"/>
      <c r="K31" s="621"/>
      <c r="L31" s="621"/>
      <c r="M31" s="621"/>
      <c r="N31" s="621"/>
      <c r="O31" s="621"/>
      <c r="P31" s="621"/>
      <c r="Q31" s="622"/>
      <c r="R31" s="623">
        <v>28593</v>
      </c>
      <c r="S31" s="626"/>
      <c r="T31" s="626"/>
      <c r="U31" s="626"/>
      <c r="V31" s="626"/>
      <c r="W31" s="626"/>
      <c r="X31" s="626"/>
      <c r="Y31" s="627"/>
      <c r="Z31" s="685">
        <v>0.2</v>
      </c>
      <c r="AA31" s="685"/>
      <c r="AB31" s="685"/>
      <c r="AC31" s="685"/>
      <c r="AD31" s="686" t="s">
        <v>127</v>
      </c>
      <c r="AE31" s="686"/>
      <c r="AF31" s="686"/>
      <c r="AG31" s="686"/>
      <c r="AH31" s="686"/>
      <c r="AI31" s="686"/>
      <c r="AJ31" s="686"/>
      <c r="AK31" s="686"/>
      <c r="AL31" s="628" t="s">
        <v>127</v>
      </c>
      <c r="AM31" s="629"/>
      <c r="AN31" s="629"/>
      <c r="AO31" s="687"/>
      <c r="AP31" s="715"/>
      <c r="AQ31" s="716"/>
      <c r="AR31" s="716"/>
      <c r="AS31" s="716"/>
      <c r="AT31" s="720"/>
      <c r="AU31" s="229" t="s">
        <v>307</v>
      </c>
      <c r="AV31" s="229"/>
      <c r="AW31" s="229"/>
      <c r="AX31" s="620" t="s">
        <v>308</v>
      </c>
      <c r="AY31" s="621"/>
      <c r="AZ31" s="621"/>
      <c r="BA31" s="621"/>
      <c r="BB31" s="621"/>
      <c r="BC31" s="621"/>
      <c r="BD31" s="621"/>
      <c r="BE31" s="621"/>
      <c r="BF31" s="622"/>
      <c r="BG31" s="701">
        <v>99.2</v>
      </c>
      <c r="BH31" s="624"/>
      <c r="BI31" s="624"/>
      <c r="BJ31" s="624"/>
      <c r="BK31" s="624"/>
      <c r="BL31" s="624"/>
      <c r="BM31" s="629">
        <v>98.1</v>
      </c>
      <c r="BN31" s="702"/>
      <c r="BO31" s="702"/>
      <c r="BP31" s="702"/>
      <c r="BQ31" s="663"/>
      <c r="BR31" s="701">
        <v>99.4</v>
      </c>
      <c r="BS31" s="624"/>
      <c r="BT31" s="624"/>
      <c r="BU31" s="624"/>
      <c r="BV31" s="624"/>
      <c r="BW31" s="624"/>
      <c r="BX31" s="629">
        <v>98.1</v>
      </c>
      <c r="BY31" s="702"/>
      <c r="BZ31" s="702"/>
      <c r="CA31" s="702"/>
      <c r="CB31" s="663"/>
      <c r="CD31" s="709"/>
      <c r="CE31" s="710"/>
      <c r="CF31" s="667" t="s">
        <v>309</v>
      </c>
      <c r="CG31" s="664"/>
      <c r="CH31" s="664"/>
      <c r="CI31" s="664"/>
      <c r="CJ31" s="664"/>
      <c r="CK31" s="664"/>
      <c r="CL31" s="664"/>
      <c r="CM31" s="664"/>
      <c r="CN31" s="664"/>
      <c r="CO31" s="664"/>
      <c r="CP31" s="664"/>
      <c r="CQ31" s="665"/>
      <c r="CR31" s="623">
        <v>14668</v>
      </c>
      <c r="CS31" s="624"/>
      <c r="CT31" s="624"/>
      <c r="CU31" s="624"/>
      <c r="CV31" s="624"/>
      <c r="CW31" s="624"/>
      <c r="CX31" s="624"/>
      <c r="CY31" s="625"/>
      <c r="CZ31" s="628">
        <v>0.1</v>
      </c>
      <c r="DA31" s="657"/>
      <c r="DB31" s="657"/>
      <c r="DC31" s="658"/>
      <c r="DD31" s="631">
        <v>14668</v>
      </c>
      <c r="DE31" s="624"/>
      <c r="DF31" s="624"/>
      <c r="DG31" s="624"/>
      <c r="DH31" s="624"/>
      <c r="DI31" s="624"/>
      <c r="DJ31" s="624"/>
      <c r="DK31" s="625"/>
      <c r="DL31" s="631">
        <v>14668</v>
      </c>
      <c r="DM31" s="624"/>
      <c r="DN31" s="624"/>
      <c r="DO31" s="624"/>
      <c r="DP31" s="624"/>
      <c r="DQ31" s="624"/>
      <c r="DR31" s="624"/>
      <c r="DS31" s="624"/>
      <c r="DT31" s="624"/>
      <c r="DU31" s="624"/>
      <c r="DV31" s="625"/>
      <c r="DW31" s="628">
        <v>0.3</v>
      </c>
      <c r="DX31" s="657"/>
      <c r="DY31" s="657"/>
      <c r="DZ31" s="657"/>
      <c r="EA31" s="657"/>
      <c r="EB31" s="657"/>
      <c r="EC31" s="659"/>
    </row>
    <row r="32" spans="2:133" ht="11.25" customHeight="1" x14ac:dyDescent="0.15">
      <c r="B32" s="620" t="s">
        <v>310</v>
      </c>
      <c r="C32" s="621"/>
      <c r="D32" s="621"/>
      <c r="E32" s="621"/>
      <c r="F32" s="621"/>
      <c r="G32" s="621"/>
      <c r="H32" s="621"/>
      <c r="I32" s="621"/>
      <c r="J32" s="621"/>
      <c r="K32" s="621"/>
      <c r="L32" s="621"/>
      <c r="M32" s="621"/>
      <c r="N32" s="621"/>
      <c r="O32" s="621"/>
      <c r="P32" s="621"/>
      <c r="Q32" s="622"/>
      <c r="R32" s="623">
        <v>395280</v>
      </c>
      <c r="S32" s="626"/>
      <c r="T32" s="626"/>
      <c r="U32" s="626"/>
      <c r="V32" s="626"/>
      <c r="W32" s="626"/>
      <c r="X32" s="626"/>
      <c r="Y32" s="627"/>
      <c r="Z32" s="685">
        <v>3.3</v>
      </c>
      <c r="AA32" s="685"/>
      <c r="AB32" s="685"/>
      <c r="AC32" s="685"/>
      <c r="AD32" s="686" t="s">
        <v>127</v>
      </c>
      <c r="AE32" s="686"/>
      <c r="AF32" s="686"/>
      <c r="AG32" s="686"/>
      <c r="AH32" s="686"/>
      <c r="AI32" s="686"/>
      <c r="AJ32" s="686"/>
      <c r="AK32" s="686"/>
      <c r="AL32" s="628" t="s">
        <v>127</v>
      </c>
      <c r="AM32" s="629"/>
      <c r="AN32" s="629"/>
      <c r="AO32" s="687"/>
      <c r="AP32" s="717"/>
      <c r="AQ32" s="718"/>
      <c r="AR32" s="718"/>
      <c r="AS32" s="718"/>
      <c r="AT32" s="721"/>
      <c r="AU32" s="231"/>
      <c r="AV32" s="231"/>
      <c r="AW32" s="231"/>
      <c r="AX32" s="635" t="s">
        <v>311</v>
      </c>
      <c r="AY32" s="636"/>
      <c r="AZ32" s="636"/>
      <c r="BA32" s="636"/>
      <c r="BB32" s="636"/>
      <c r="BC32" s="636"/>
      <c r="BD32" s="636"/>
      <c r="BE32" s="636"/>
      <c r="BF32" s="637"/>
      <c r="BG32" s="700">
        <v>99.8</v>
      </c>
      <c r="BH32" s="639"/>
      <c r="BI32" s="639"/>
      <c r="BJ32" s="639"/>
      <c r="BK32" s="639"/>
      <c r="BL32" s="639"/>
      <c r="BM32" s="683">
        <v>99</v>
      </c>
      <c r="BN32" s="639"/>
      <c r="BO32" s="639"/>
      <c r="BP32" s="639"/>
      <c r="BQ32" s="676"/>
      <c r="BR32" s="700">
        <v>99.8</v>
      </c>
      <c r="BS32" s="639"/>
      <c r="BT32" s="639"/>
      <c r="BU32" s="639"/>
      <c r="BV32" s="639"/>
      <c r="BW32" s="639"/>
      <c r="BX32" s="683">
        <v>99</v>
      </c>
      <c r="BY32" s="639"/>
      <c r="BZ32" s="639"/>
      <c r="CA32" s="639"/>
      <c r="CB32" s="676"/>
      <c r="CD32" s="711"/>
      <c r="CE32" s="712"/>
      <c r="CF32" s="667" t="s">
        <v>312</v>
      </c>
      <c r="CG32" s="664"/>
      <c r="CH32" s="664"/>
      <c r="CI32" s="664"/>
      <c r="CJ32" s="664"/>
      <c r="CK32" s="664"/>
      <c r="CL32" s="664"/>
      <c r="CM32" s="664"/>
      <c r="CN32" s="664"/>
      <c r="CO32" s="664"/>
      <c r="CP32" s="664"/>
      <c r="CQ32" s="665"/>
      <c r="CR32" s="623" t="s">
        <v>127</v>
      </c>
      <c r="CS32" s="626"/>
      <c r="CT32" s="626"/>
      <c r="CU32" s="626"/>
      <c r="CV32" s="626"/>
      <c r="CW32" s="626"/>
      <c r="CX32" s="626"/>
      <c r="CY32" s="627"/>
      <c r="CZ32" s="628" t="s">
        <v>236</v>
      </c>
      <c r="DA32" s="657"/>
      <c r="DB32" s="657"/>
      <c r="DC32" s="658"/>
      <c r="DD32" s="631" t="s">
        <v>236</v>
      </c>
      <c r="DE32" s="626"/>
      <c r="DF32" s="626"/>
      <c r="DG32" s="626"/>
      <c r="DH32" s="626"/>
      <c r="DI32" s="626"/>
      <c r="DJ32" s="626"/>
      <c r="DK32" s="627"/>
      <c r="DL32" s="631" t="s">
        <v>127</v>
      </c>
      <c r="DM32" s="626"/>
      <c r="DN32" s="626"/>
      <c r="DO32" s="626"/>
      <c r="DP32" s="626"/>
      <c r="DQ32" s="626"/>
      <c r="DR32" s="626"/>
      <c r="DS32" s="626"/>
      <c r="DT32" s="626"/>
      <c r="DU32" s="626"/>
      <c r="DV32" s="627"/>
      <c r="DW32" s="628" t="s">
        <v>127</v>
      </c>
      <c r="DX32" s="657"/>
      <c r="DY32" s="657"/>
      <c r="DZ32" s="657"/>
      <c r="EA32" s="657"/>
      <c r="EB32" s="657"/>
      <c r="EC32" s="659"/>
    </row>
    <row r="33" spans="2:133" ht="11.25" customHeight="1" x14ac:dyDescent="0.15">
      <c r="B33" s="620" t="s">
        <v>313</v>
      </c>
      <c r="C33" s="621"/>
      <c r="D33" s="621"/>
      <c r="E33" s="621"/>
      <c r="F33" s="621"/>
      <c r="G33" s="621"/>
      <c r="H33" s="621"/>
      <c r="I33" s="621"/>
      <c r="J33" s="621"/>
      <c r="K33" s="621"/>
      <c r="L33" s="621"/>
      <c r="M33" s="621"/>
      <c r="N33" s="621"/>
      <c r="O33" s="621"/>
      <c r="P33" s="621"/>
      <c r="Q33" s="622"/>
      <c r="R33" s="623">
        <v>735723</v>
      </c>
      <c r="S33" s="626"/>
      <c r="T33" s="626"/>
      <c r="U33" s="626"/>
      <c r="V33" s="626"/>
      <c r="W33" s="626"/>
      <c r="X33" s="626"/>
      <c r="Y33" s="627"/>
      <c r="Z33" s="685">
        <v>6.2</v>
      </c>
      <c r="AA33" s="685"/>
      <c r="AB33" s="685"/>
      <c r="AC33" s="685"/>
      <c r="AD33" s="686" t="s">
        <v>236</v>
      </c>
      <c r="AE33" s="686"/>
      <c r="AF33" s="686"/>
      <c r="AG33" s="686"/>
      <c r="AH33" s="686"/>
      <c r="AI33" s="686"/>
      <c r="AJ33" s="686"/>
      <c r="AK33" s="686"/>
      <c r="AL33" s="628" t="s">
        <v>127</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314</v>
      </c>
      <c r="CE33" s="664"/>
      <c r="CF33" s="664"/>
      <c r="CG33" s="664"/>
      <c r="CH33" s="664"/>
      <c r="CI33" s="664"/>
      <c r="CJ33" s="664"/>
      <c r="CK33" s="664"/>
      <c r="CL33" s="664"/>
      <c r="CM33" s="664"/>
      <c r="CN33" s="664"/>
      <c r="CO33" s="664"/>
      <c r="CP33" s="664"/>
      <c r="CQ33" s="665"/>
      <c r="CR33" s="623">
        <v>5954621</v>
      </c>
      <c r="CS33" s="624"/>
      <c r="CT33" s="624"/>
      <c r="CU33" s="624"/>
      <c r="CV33" s="624"/>
      <c r="CW33" s="624"/>
      <c r="CX33" s="624"/>
      <c r="CY33" s="625"/>
      <c r="CZ33" s="628">
        <v>53.9</v>
      </c>
      <c r="DA33" s="657"/>
      <c r="DB33" s="657"/>
      <c r="DC33" s="658"/>
      <c r="DD33" s="631">
        <v>4524661</v>
      </c>
      <c r="DE33" s="624"/>
      <c r="DF33" s="624"/>
      <c r="DG33" s="624"/>
      <c r="DH33" s="624"/>
      <c r="DI33" s="624"/>
      <c r="DJ33" s="624"/>
      <c r="DK33" s="625"/>
      <c r="DL33" s="631">
        <v>2380964</v>
      </c>
      <c r="DM33" s="624"/>
      <c r="DN33" s="624"/>
      <c r="DO33" s="624"/>
      <c r="DP33" s="624"/>
      <c r="DQ33" s="624"/>
      <c r="DR33" s="624"/>
      <c r="DS33" s="624"/>
      <c r="DT33" s="624"/>
      <c r="DU33" s="624"/>
      <c r="DV33" s="625"/>
      <c r="DW33" s="628">
        <v>56.1</v>
      </c>
      <c r="DX33" s="657"/>
      <c r="DY33" s="657"/>
      <c r="DZ33" s="657"/>
      <c r="EA33" s="657"/>
      <c r="EB33" s="657"/>
      <c r="EC33" s="659"/>
    </row>
    <row r="34" spans="2:133" ht="11.25" customHeight="1" x14ac:dyDescent="0.15">
      <c r="B34" s="620" t="s">
        <v>315</v>
      </c>
      <c r="C34" s="621"/>
      <c r="D34" s="621"/>
      <c r="E34" s="621"/>
      <c r="F34" s="621"/>
      <c r="G34" s="621"/>
      <c r="H34" s="621"/>
      <c r="I34" s="621"/>
      <c r="J34" s="621"/>
      <c r="K34" s="621"/>
      <c r="L34" s="621"/>
      <c r="M34" s="621"/>
      <c r="N34" s="621"/>
      <c r="O34" s="621"/>
      <c r="P34" s="621"/>
      <c r="Q34" s="622"/>
      <c r="R34" s="623">
        <v>816182</v>
      </c>
      <c r="S34" s="626"/>
      <c r="T34" s="626"/>
      <c r="U34" s="626"/>
      <c r="V34" s="626"/>
      <c r="W34" s="626"/>
      <c r="X34" s="626"/>
      <c r="Y34" s="627"/>
      <c r="Z34" s="685">
        <v>6.9</v>
      </c>
      <c r="AA34" s="685"/>
      <c r="AB34" s="685"/>
      <c r="AC34" s="685"/>
      <c r="AD34" s="686">
        <v>1068</v>
      </c>
      <c r="AE34" s="686"/>
      <c r="AF34" s="686"/>
      <c r="AG34" s="686"/>
      <c r="AH34" s="686"/>
      <c r="AI34" s="686"/>
      <c r="AJ34" s="686"/>
      <c r="AK34" s="686"/>
      <c r="AL34" s="628">
        <v>0</v>
      </c>
      <c r="AM34" s="629"/>
      <c r="AN34" s="629"/>
      <c r="AO34" s="687"/>
      <c r="AP34" s="234"/>
      <c r="AQ34" s="697" t="s">
        <v>316</v>
      </c>
      <c r="AR34" s="698"/>
      <c r="AS34" s="698"/>
      <c r="AT34" s="698"/>
      <c r="AU34" s="698"/>
      <c r="AV34" s="698"/>
      <c r="AW34" s="698"/>
      <c r="AX34" s="698"/>
      <c r="AY34" s="698"/>
      <c r="AZ34" s="698"/>
      <c r="BA34" s="698"/>
      <c r="BB34" s="698"/>
      <c r="BC34" s="698"/>
      <c r="BD34" s="698"/>
      <c r="BE34" s="698"/>
      <c r="BF34" s="699"/>
      <c r="BG34" s="697" t="s">
        <v>317</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318</v>
      </c>
      <c r="CE34" s="664"/>
      <c r="CF34" s="664"/>
      <c r="CG34" s="664"/>
      <c r="CH34" s="664"/>
      <c r="CI34" s="664"/>
      <c r="CJ34" s="664"/>
      <c r="CK34" s="664"/>
      <c r="CL34" s="664"/>
      <c r="CM34" s="664"/>
      <c r="CN34" s="664"/>
      <c r="CO34" s="664"/>
      <c r="CP34" s="664"/>
      <c r="CQ34" s="665"/>
      <c r="CR34" s="623">
        <v>1853594</v>
      </c>
      <c r="CS34" s="626"/>
      <c r="CT34" s="626"/>
      <c r="CU34" s="626"/>
      <c r="CV34" s="626"/>
      <c r="CW34" s="626"/>
      <c r="CX34" s="626"/>
      <c r="CY34" s="627"/>
      <c r="CZ34" s="628">
        <v>16.8</v>
      </c>
      <c r="DA34" s="657"/>
      <c r="DB34" s="657"/>
      <c r="DC34" s="658"/>
      <c r="DD34" s="631">
        <v>1538027</v>
      </c>
      <c r="DE34" s="626"/>
      <c r="DF34" s="626"/>
      <c r="DG34" s="626"/>
      <c r="DH34" s="626"/>
      <c r="DI34" s="626"/>
      <c r="DJ34" s="626"/>
      <c r="DK34" s="627"/>
      <c r="DL34" s="631">
        <v>1001748</v>
      </c>
      <c r="DM34" s="626"/>
      <c r="DN34" s="626"/>
      <c r="DO34" s="626"/>
      <c r="DP34" s="626"/>
      <c r="DQ34" s="626"/>
      <c r="DR34" s="626"/>
      <c r="DS34" s="626"/>
      <c r="DT34" s="626"/>
      <c r="DU34" s="626"/>
      <c r="DV34" s="627"/>
      <c r="DW34" s="628">
        <v>23.6</v>
      </c>
      <c r="DX34" s="657"/>
      <c r="DY34" s="657"/>
      <c r="DZ34" s="657"/>
      <c r="EA34" s="657"/>
      <c r="EB34" s="657"/>
      <c r="EC34" s="659"/>
    </row>
    <row r="35" spans="2:133" ht="11.25" customHeight="1" x14ac:dyDescent="0.15">
      <c r="B35" s="620" t="s">
        <v>319</v>
      </c>
      <c r="C35" s="621"/>
      <c r="D35" s="621"/>
      <c r="E35" s="621"/>
      <c r="F35" s="621"/>
      <c r="G35" s="621"/>
      <c r="H35" s="621"/>
      <c r="I35" s="621"/>
      <c r="J35" s="621"/>
      <c r="K35" s="621"/>
      <c r="L35" s="621"/>
      <c r="M35" s="621"/>
      <c r="N35" s="621"/>
      <c r="O35" s="621"/>
      <c r="P35" s="621"/>
      <c r="Q35" s="622"/>
      <c r="R35" s="623">
        <v>124300</v>
      </c>
      <c r="S35" s="626"/>
      <c r="T35" s="626"/>
      <c r="U35" s="626"/>
      <c r="V35" s="626"/>
      <c r="W35" s="626"/>
      <c r="X35" s="626"/>
      <c r="Y35" s="627"/>
      <c r="Z35" s="685">
        <v>1</v>
      </c>
      <c r="AA35" s="685"/>
      <c r="AB35" s="685"/>
      <c r="AC35" s="685"/>
      <c r="AD35" s="686" t="s">
        <v>127</v>
      </c>
      <c r="AE35" s="686"/>
      <c r="AF35" s="686"/>
      <c r="AG35" s="686"/>
      <c r="AH35" s="686"/>
      <c r="AI35" s="686"/>
      <c r="AJ35" s="686"/>
      <c r="AK35" s="686"/>
      <c r="AL35" s="628" t="s">
        <v>236</v>
      </c>
      <c r="AM35" s="629"/>
      <c r="AN35" s="629"/>
      <c r="AO35" s="687"/>
      <c r="AP35" s="234"/>
      <c r="AQ35" s="691" t="s">
        <v>320</v>
      </c>
      <c r="AR35" s="692"/>
      <c r="AS35" s="692"/>
      <c r="AT35" s="692"/>
      <c r="AU35" s="692"/>
      <c r="AV35" s="692"/>
      <c r="AW35" s="692"/>
      <c r="AX35" s="692"/>
      <c r="AY35" s="693"/>
      <c r="AZ35" s="688">
        <v>1426980</v>
      </c>
      <c r="BA35" s="689"/>
      <c r="BB35" s="689"/>
      <c r="BC35" s="689"/>
      <c r="BD35" s="689"/>
      <c r="BE35" s="689"/>
      <c r="BF35" s="690"/>
      <c r="BG35" s="694" t="s">
        <v>321</v>
      </c>
      <c r="BH35" s="695"/>
      <c r="BI35" s="695"/>
      <c r="BJ35" s="695"/>
      <c r="BK35" s="695"/>
      <c r="BL35" s="695"/>
      <c r="BM35" s="695"/>
      <c r="BN35" s="695"/>
      <c r="BO35" s="695"/>
      <c r="BP35" s="695"/>
      <c r="BQ35" s="695"/>
      <c r="BR35" s="695"/>
      <c r="BS35" s="695"/>
      <c r="BT35" s="695"/>
      <c r="BU35" s="696"/>
      <c r="BV35" s="688">
        <v>41792</v>
      </c>
      <c r="BW35" s="689"/>
      <c r="BX35" s="689"/>
      <c r="BY35" s="689"/>
      <c r="BZ35" s="689"/>
      <c r="CA35" s="689"/>
      <c r="CB35" s="690"/>
      <c r="CD35" s="667" t="s">
        <v>322</v>
      </c>
      <c r="CE35" s="664"/>
      <c r="CF35" s="664"/>
      <c r="CG35" s="664"/>
      <c r="CH35" s="664"/>
      <c r="CI35" s="664"/>
      <c r="CJ35" s="664"/>
      <c r="CK35" s="664"/>
      <c r="CL35" s="664"/>
      <c r="CM35" s="664"/>
      <c r="CN35" s="664"/>
      <c r="CO35" s="664"/>
      <c r="CP35" s="664"/>
      <c r="CQ35" s="665"/>
      <c r="CR35" s="623">
        <v>42771</v>
      </c>
      <c r="CS35" s="624"/>
      <c r="CT35" s="624"/>
      <c r="CU35" s="624"/>
      <c r="CV35" s="624"/>
      <c r="CW35" s="624"/>
      <c r="CX35" s="624"/>
      <c r="CY35" s="625"/>
      <c r="CZ35" s="628">
        <v>0.4</v>
      </c>
      <c r="DA35" s="657"/>
      <c r="DB35" s="657"/>
      <c r="DC35" s="658"/>
      <c r="DD35" s="631">
        <v>40221</v>
      </c>
      <c r="DE35" s="624"/>
      <c r="DF35" s="624"/>
      <c r="DG35" s="624"/>
      <c r="DH35" s="624"/>
      <c r="DI35" s="624"/>
      <c r="DJ35" s="624"/>
      <c r="DK35" s="625"/>
      <c r="DL35" s="631">
        <v>36459</v>
      </c>
      <c r="DM35" s="624"/>
      <c r="DN35" s="624"/>
      <c r="DO35" s="624"/>
      <c r="DP35" s="624"/>
      <c r="DQ35" s="624"/>
      <c r="DR35" s="624"/>
      <c r="DS35" s="624"/>
      <c r="DT35" s="624"/>
      <c r="DU35" s="624"/>
      <c r="DV35" s="625"/>
      <c r="DW35" s="628">
        <v>0.9</v>
      </c>
      <c r="DX35" s="657"/>
      <c r="DY35" s="657"/>
      <c r="DZ35" s="657"/>
      <c r="EA35" s="657"/>
      <c r="EB35" s="657"/>
      <c r="EC35" s="659"/>
    </row>
    <row r="36" spans="2:133" ht="11.25" customHeight="1" x14ac:dyDescent="0.15">
      <c r="B36" s="620" t="s">
        <v>323</v>
      </c>
      <c r="C36" s="621"/>
      <c r="D36" s="621"/>
      <c r="E36" s="621"/>
      <c r="F36" s="621"/>
      <c r="G36" s="621"/>
      <c r="H36" s="621"/>
      <c r="I36" s="621"/>
      <c r="J36" s="621"/>
      <c r="K36" s="621"/>
      <c r="L36" s="621"/>
      <c r="M36" s="621"/>
      <c r="N36" s="621"/>
      <c r="O36" s="621"/>
      <c r="P36" s="621"/>
      <c r="Q36" s="622"/>
      <c r="R36" s="623" t="s">
        <v>127</v>
      </c>
      <c r="S36" s="626"/>
      <c r="T36" s="626"/>
      <c r="U36" s="626"/>
      <c r="V36" s="626"/>
      <c r="W36" s="626"/>
      <c r="X36" s="626"/>
      <c r="Y36" s="627"/>
      <c r="Z36" s="685" t="s">
        <v>136</v>
      </c>
      <c r="AA36" s="685"/>
      <c r="AB36" s="685"/>
      <c r="AC36" s="685"/>
      <c r="AD36" s="686" t="s">
        <v>127</v>
      </c>
      <c r="AE36" s="686"/>
      <c r="AF36" s="686"/>
      <c r="AG36" s="686"/>
      <c r="AH36" s="686"/>
      <c r="AI36" s="686"/>
      <c r="AJ36" s="686"/>
      <c r="AK36" s="686"/>
      <c r="AL36" s="628" t="s">
        <v>127</v>
      </c>
      <c r="AM36" s="629"/>
      <c r="AN36" s="629"/>
      <c r="AO36" s="687"/>
      <c r="AQ36" s="660" t="s">
        <v>324</v>
      </c>
      <c r="AR36" s="661"/>
      <c r="AS36" s="661"/>
      <c r="AT36" s="661"/>
      <c r="AU36" s="661"/>
      <c r="AV36" s="661"/>
      <c r="AW36" s="661"/>
      <c r="AX36" s="661"/>
      <c r="AY36" s="662"/>
      <c r="AZ36" s="623">
        <v>845283</v>
      </c>
      <c r="BA36" s="626"/>
      <c r="BB36" s="626"/>
      <c r="BC36" s="626"/>
      <c r="BD36" s="624"/>
      <c r="BE36" s="624"/>
      <c r="BF36" s="663"/>
      <c r="BG36" s="667" t="s">
        <v>325</v>
      </c>
      <c r="BH36" s="664"/>
      <c r="BI36" s="664"/>
      <c r="BJ36" s="664"/>
      <c r="BK36" s="664"/>
      <c r="BL36" s="664"/>
      <c r="BM36" s="664"/>
      <c r="BN36" s="664"/>
      <c r="BO36" s="664"/>
      <c r="BP36" s="664"/>
      <c r="BQ36" s="664"/>
      <c r="BR36" s="664"/>
      <c r="BS36" s="664"/>
      <c r="BT36" s="664"/>
      <c r="BU36" s="665"/>
      <c r="BV36" s="623">
        <v>55942</v>
      </c>
      <c r="BW36" s="626"/>
      <c r="BX36" s="626"/>
      <c r="BY36" s="626"/>
      <c r="BZ36" s="626"/>
      <c r="CA36" s="626"/>
      <c r="CB36" s="666"/>
      <c r="CD36" s="667" t="s">
        <v>326</v>
      </c>
      <c r="CE36" s="664"/>
      <c r="CF36" s="664"/>
      <c r="CG36" s="664"/>
      <c r="CH36" s="664"/>
      <c r="CI36" s="664"/>
      <c r="CJ36" s="664"/>
      <c r="CK36" s="664"/>
      <c r="CL36" s="664"/>
      <c r="CM36" s="664"/>
      <c r="CN36" s="664"/>
      <c r="CO36" s="664"/>
      <c r="CP36" s="664"/>
      <c r="CQ36" s="665"/>
      <c r="CR36" s="623">
        <v>1567701</v>
      </c>
      <c r="CS36" s="626"/>
      <c r="CT36" s="626"/>
      <c r="CU36" s="626"/>
      <c r="CV36" s="626"/>
      <c r="CW36" s="626"/>
      <c r="CX36" s="626"/>
      <c r="CY36" s="627"/>
      <c r="CZ36" s="628">
        <v>14.2</v>
      </c>
      <c r="DA36" s="657"/>
      <c r="DB36" s="657"/>
      <c r="DC36" s="658"/>
      <c r="DD36" s="631">
        <v>944021</v>
      </c>
      <c r="DE36" s="626"/>
      <c r="DF36" s="626"/>
      <c r="DG36" s="626"/>
      <c r="DH36" s="626"/>
      <c r="DI36" s="626"/>
      <c r="DJ36" s="626"/>
      <c r="DK36" s="627"/>
      <c r="DL36" s="631">
        <v>514686</v>
      </c>
      <c r="DM36" s="626"/>
      <c r="DN36" s="626"/>
      <c r="DO36" s="626"/>
      <c r="DP36" s="626"/>
      <c r="DQ36" s="626"/>
      <c r="DR36" s="626"/>
      <c r="DS36" s="626"/>
      <c r="DT36" s="626"/>
      <c r="DU36" s="626"/>
      <c r="DV36" s="627"/>
      <c r="DW36" s="628">
        <v>12.1</v>
      </c>
      <c r="DX36" s="657"/>
      <c r="DY36" s="657"/>
      <c r="DZ36" s="657"/>
      <c r="EA36" s="657"/>
      <c r="EB36" s="657"/>
      <c r="EC36" s="659"/>
    </row>
    <row r="37" spans="2:133" ht="11.25" customHeight="1" x14ac:dyDescent="0.15">
      <c r="B37" s="620" t="s">
        <v>327</v>
      </c>
      <c r="C37" s="621"/>
      <c r="D37" s="621"/>
      <c r="E37" s="621"/>
      <c r="F37" s="621"/>
      <c r="G37" s="621"/>
      <c r="H37" s="621"/>
      <c r="I37" s="621"/>
      <c r="J37" s="621"/>
      <c r="K37" s="621"/>
      <c r="L37" s="621"/>
      <c r="M37" s="621"/>
      <c r="N37" s="621"/>
      <c r="O37" s="621"/>
      <c r="P37" s="621"/>
      <c r="Q37" s="622"/>
      <c r="R37" s="623" t="s">
        <v>239</v>
      </c>
      <c r="S37" s="626"/>
      <c r="T37" s="626"/>
      <c r="U37" s="626"/>
      <c r="V37" s="626"/>
      <c r="W37" s="626"/>
      <c r="X37" s="626"/>
      <c r="Y37" s="627"/>
      <c r="Z37" s="685" t="s">
        <v>127</v>
      </c>
      <c r="AA37" s="685"/>
      <c r="AB37" s="685"/>
      <c r="AC37" s="685"/>
      <c r="AD37" s="686" t="s">
        <v>127</v>
      </c>
      <c r="AE37" s="686"/>
      <c r="AF37" s="686"/>
      <c r="AG37" s="686"/>
      <c r="AH37" s="686"/>
      <c r="AI37" s="686"/>
      <c r="AJ37" s="686"/>
      <c r="AK37" s="686"/>
      <c r="AL37" s="628" t="s">
        <v>127</v>
      </c>
      <c r="AM37" s="629"/>
      <c r="AN37" s="629"/>
      <c r="AO37" s="687"/>
      <c r="AQ37" s="660" t="s">
        <v>328</v>
      </c>
      <c r="AR37" s="661"/>
      <c r="AS37" s="661"/>
      <c r="AT37" s="661"/>
      <c r="AU37" s="661"/>
      <c r="AV37" s="661"/>
      <c r="AW37" s="661"/>
      <c r="AX37" s="661"/>
      <c r="AY37" s="662"/>
      <c r="AZ37" s="623">
        <v>92642</v>
      </c>
      <c r="BA37" s="626"/>
      <c r="BB37" s="626"/>
      <c r="BC37" s="626"/>
      <c r="BD37" s="624"/>
      <c r="BE37" s="624"/>
      <c r="BF37" s="663"/>
      <c r="BG37" s="667" t="s">
        <v>329</v>
      </c>
      <c r="BH37" s="664"/>
      <c r="BI37" s="664"/>
      <c r="BJ37" s="664"/>
      <c r="BK37" s="664"/>
      <c r="BL37" s="664"/>
      <c r="BM37" s="664"/>
      <c r="BN37" s="664"/>
      <c r="BO37" s="664"/>
      <c r="BP37" s="664"/>
      <c r="BQ37" s="664"/>
      <c r="BR37" s="664"/>
      <c r="BS37" s="664"/>
      <c r="BT37" s="664"/>
      <c r="BU37" s="665"/>
      <c r="BV37" s="623">
        <v>1400</v>
      </c>
      <c r="BW37" s="626"/>
      <c r="BX37" s="626"/>
      <c r="BY37" s="626"/>
      <c r="BZ37" s="626"/>
      <c r="CA37" s="626"/>
      <c r="CB37" s="666"/>
      <c r="CD37" s="667" t="s">
        <v>330</v>
      </c>
      <c r="CE37" s="664"/>
      <c r="CF37" s="664"/>
      <c r="CG37" s="664"/>
      <c r="CH37" s="664"/>
      <c r="CI37" s="664"/>
      <c r="CJ37" s="664"/>
      <c r="CK37" s="664"/>
      <c r="CL37" s="664"/>
      <c r="CM37" s="664"/>
      <c r="CN37" s="664"/>
      <c r="CO37" s="664"/>
      <c r="CP37" s="664"/>
      <c r="CQ37" s="665"/>
      <c r="CR37" s="623">
        <v>278171</v>
      </c>
      <c r="CS37" s="624"/>
      <c r="CT37" s="624"/>
      <c r="CU37" s="624"/>
      <c r="CV37" s="624"/>
      <c r="CW37" s="624"/>
      <c r="CX37" s="624"/>
      <c r="CY37" s="625"/>
      <c r="CZ37" s="628">
        <v>2.5</v>
      </c>
      <c r="DA37" s="657"/>
      <c r="DB37" s="657"/>
      <c r="DC37" s="658"/>
      <c r="DD37" s="631">
        <v>278171</v>
      </c>
      <c r="DE37" s="624"/>
      <c r="DF37" s="624"/>
      <c r="DG37" s="624"/>
      <c r="DH37" s="624"/>
      <c r="DI37" s="624"/>
      <c r="DJ37" s="624"/>
      <c r="DK37" s="625"/>
      <c r="DL37" s="631">
        <v>267055</v>
      </c>
      <c r="DM37" s="624"/>
      <c r="DN37" s="624"/>
      <c r="DO37" s="624"/>
      <c r="DP37" s="624"/>
      <c r="DQ37" s="624"/>
      <c r="DR37" s="624"/>
      <c r="DS37" s="624"/>
      <c r="DT37" s="624"/>
      <c r="DU37" s="624"/>
      <c r="DV37" s="625"/>
      <c r="DW37" s="628">
        <v>6.3</v>
      </c>
      <c r="DX37" s="657"/>
      <c r="DY37" s="657"/>
      <c r="DZ37" s="657"/>
      <c r="EA37" s="657"/>
      <c r="EB37" s="657"/>
      <c r="EC37" s="659"/>
    </row>
    <row r="38" spans="2:133" ht="11.25" customHeight="1" x14ac:dyDescent="0.15">
      <c r="B38" s="635" t="s">
        <v>331</v>
      </c>
      <c r="C38" s="636"/>
      <c r="D38" s="636"/>
      <c r="E38" s="636"/>
      <c r="F38" s="636"/>
      <c r="G38" s="636"/>
      <c r="H38" s="636"/>
      <c r="I38" s="636"/>
      <c r="J38" s="636"/>
      <c r="K38" s="636"/>
      <c r="L38" s="636"/>
      <c r="M38" s="636"/>
      <c r="N38" s="636"/>
      <c r="O38" s="636"/>
      <c r="P38" s="636"/>
      <c r="Q38" s="637"/>
      <c r="R38" s="638">
        <v>11886201</v>
      </c>
      <c r="S38" s="675"/>
      <c r="T38" s="675"/>
      <c r="U38" s="675"/>
      <c r="V38" s="675"/>
      <c r="W38" s="675"/>
      <c r="X38" s="675"/>
      <c r="Y38" s="680"/>
      <c r="Z38" s="681">
        <v>100</v>
      </c>
      <c r="AA38" s="681"/>
      <c r="AB38" s="681"/>
      <c r="AC38" s="681"/>
      <c r="AD38" s="682">
        <v>4245715</v>
      </c>
      <c r="AE38" s="682"/>
      <c r="AF38" s="682"/>
      <c r="AG38" s="682"/>
      <c r="AH38" s="682"/>
      <c r="AI38" s="682"/>
      <c r="AJ38" s="682"/>
      <c r="AK38" s="682"/>
      <c r="AL38" s="641">
        <v>100</v>
      </c>
      <c r="AM38" s="683"/>
      <c r="AN38" s="683"/>
      <c r="AO38" s="684"/>
      <c r="AQ38" s="660" t="s">
        <v>332</v>
      </c>
      <c r="AR38" s="661"/>
      <c r="AS38" s="661"/>
      <c r="AT38" s="661"/>
      <c r="AU38" s="661"/>
      <c r="AV38" s="661"/>
      <c r="AW38" s="661"/>
      <c r="AX38" s="661"/>
      <c r="AY38" s="662"/>
      <c r="AZ38" s="623">
        <v>53389</v>
      </c>
      <c r="BA38" s="626"/>
      <c r="BB38" s="626"/>
      <c r="BC38" s="626"/>
      <c r="BD38" s="624"/>
      <c r="BE38" s="624"/>
      <c r="BF38" s="663"/>
      <c r="BG38" s="667" t="s">
        <v>333</v>
      </c>
      <c r="BH38" s="664"/>
      <c r="BI38" s="664"/>
      <c r="BJ38" s="664"/>
      <c r="BK38" s="664"/>
      <c r="BL38" s="664"/>
      <c r="BM38" s="664"/>
      <c r="BN38" s="664"/>
      <c r="BO38" s="664"/>
      <c r="BP38" s="664"/>
      <c r="BQ38" s="664"/>
      <c r="BR38" s="664"/>
      <c r="BS38" s="664"/>
      <c r="BT38" s="664"/>
      <c r="BU38" s="665"/>
      <c r="BV38" s="623">
        <v>2286</v>
      </c>
      <c r="BW38" s="626"/>
      <c r="BX38" s="626"/>
      <c r="BY38" s="626"/>
      <c r="BZ38" s="626"/>
      <c r="CA38" s="626"/>
      <c r="CB38" s="666"/>
      <c r="CD38" s="667" t="s">
        <v>334</v>
      </c>
      <c r="CE38" s="664"/>
      <c r="CF38" s="664"/>
      <c r="CG38" s="664"/>
      <c r="CH38" s="664"/>
      <c r="CI38" s="664"/>
      <c r="CJ38" s="664"/>
      <c r="CK38" s="664"/>
      <c r="CL38" s="664"/>
      <c r="CM38" s="664"/>
      <c r="CN38" s="664"/>
      <c r="CO38" s="664"/>
      <c r="CP38" s="664"/>
      <c r="CQ38" s="665"/>
      <c r="CR38" s="623">
        <v>1334338</v>
      </c>
      <c r="CS38" s="626"/>
      <c r="CT38" s="626"/>
      <c r="CU38" s="626"/>
      <c r="CV38" s="626"/>
      <c r="CW38" s="626"/>
      <c r="CX38" s="626"/>
      <c r="CY38" s="627"/>
      <c r="CZ38" s="628">
        <v>12.1</v>
      </c>
      <c r="DA38" s="657"/>
      <c r="DB38" s="657"/>
      <c r="DC38" s="658"/>
      <c r="DD38" s="631">
        <v>1276127</v>
      </c>
      <c r="DE38" s="626"/>
      <c r="DF38" s="626"/>
      <c r="DG38" s="626"/>
      <c r="DH38" s="626"/>
      <c r="DI38" s="626"/>
      <c r="DJ38" s="626"/>
      <c r="DK38" s="627"/>
      <c r="DL38" s="631">
        <v>828071</v>
      </c>
      <c r="DM38" s="626"/>
      <c r="DN38" s="626"/>
      <c r="DO38" s="626"/>
      <c r="DP38" s="626"/>
      <c r="DQ38" s="626"/>
      <c r="DR38" s="626"/>
      <c r="DS38" s="626"/>
      <c r="DT38" s="626"/>
      <c r="DU38" s="626"/>
      <c r="DV38" s="627"/>
      <c r="DW38" s="628">
        <v>19.5</v>
      </c>
      <c r="DX38" s="657"/>
      <c r="DY38" s="657"/>
      <c r="DZ38" s="657"/>
      <c r="EA38" s="657"/>
      <c r="EB38" s="657"/>
      <c r="EC38" s="659"/>
    </row>
    <row r="39" spans="2:133" ht="11.25" customHeight="1" x14ac:dyDescent="0.15">
      <c r="AQ39" s="660" t="s">
        <v>335</v>
      </c>
      <c r="AR39" s="661"/>
      <c r="AS39" s="661"/>
      <c r="AT39" s="661"/>
      <c r="AU39" s="661"/>
      <c r="AV39" s="661"/>
      <c r="AW39" s="661"/>
      <c r="AX39" s="661"/>
      <c r="AY39" s="662"/>
      <c r="AZ39" s="623" t="s">
        <v>127</v>
      </c>
      <c r="BA39" s="626"/>
      <c r="BB39" s="626"/>
      <c r="BC39" s="626"/>
      <c r="BD39" s="624"/>
      <c r="BE39" s="624"/>
      <c r="BF39" s="663"/>
      <c r="BG39" s="668" t="s">
        <v>336</v>
      </c>
      <c r="BH39" s="669"/>
      <c r="BI39" s="669"/>
      <c r="BJ39" s="669"/>
      <c r="BK39" s="669"/>
      <c r="BL39" s="235"/>
      <c r="BM39" s="664" t="s">
        <v>337</v>
      </c>
      <c r="BN39" s="664"/>
      <c r="BO39" s="664"/>
      <c r="BP39" s="664"/>
      <c r="BQ39" s="664"/>
      <c r="BR39" s="664"/>
      <c r="BS39" s="664"/>
      <c r="BT39" s="664"/>
      <c r="BU39" s="665"/>
      <c r="BV39" s="623">
        <v>82</v>
      </c>
      <c r="BW39" s="626"/>
      <c r="BX39" s="626"/>
      <c r="BY39" s="626"/>
      <c r="BZ39" s="626"/>
      <c r="CA39" s="626"/>
      <c r="CB39" s="666"/>
      <c r="CD39" s="667" t="s">
        <v>338</v>
      </c>
      <c r="CE39" s="664"/>
      <c r="CF39" s="664"/>
      <c r="CG39" s="664"/>
      <c r="CH39" s="664"/>
      <c r="CI39" s="664"/>
      <c r="CJ39" s="664"/>
      <c r="CK39" s="664"/>
      <c r="CL39" s="664"/>
      <c r="CM39" s="664"/>
      <c r="CN39" s="664"/>
      <c r="CO39" s="664"/>
      <c r="CP39" s="664"/>
      <c r="CQ39" s="665"/>
      <c r="CR39" s="623">
        <v>679017</v>
      </c>
      <c r="CS39" s="624"/>
      <c r="CT39" s="624"/>
      <c r="CU39" s="624"/>
      <c r="CV39" s="624"/>
      <c r="CW39" s="624"/>
      <c r="CX39" s="624"/>
      <c r="CY39" s="625"/>
      <c r="CZ39" s="628">
        <v>6.1</v>
      </c>
      <c r="DA39" s="657"/>
      <c r="DB39" s="657"/>
      <c r="DC39" s="658"/>
      <c r="DD39" s="631">
        <v>675432</v>
      </c>
      <c r="DE39" s="624"/>
      <c r="DF39" s="624"/>
      <c r="DG39" s="624"/>
      <c r="DH39" s="624"/>
      <c r="DI39" s="624"/>
      <c r="DJ39" s="624"/>
      <c r="DK39" s="625"/>
      <c r="DL39" s="631" t="s">
        <v>127</v>
      </c>
      <c r="DM39" s="624"/>
      <c r="DN39" s="624"/>
      <c r="DO39" s="624"/>
      <c r="DP39" s="624"/>
      <c r="DQ39" s="624"/>
      <c r="DR39" s="624"/>
      <c r="DS39" s="624"/>
      <c r="DT39" s="624"/>
      <c r="DU39" s="624"/>
      <c r="DV39" s="625"/>
      <c r="DW39" s="628" t="s">
        <v>127</v>
      </c>
      <c r="DX39" s="657"/>
      <c r="DY39" s="657"/>
      <c r="DZ39" s="657"/>
      <c r="EA39" s="657"/>
      <c r="EB39" s="657"/>
      <c r="EC39" s="659"/>
    </row>
    <row r="40" spans="2:133" ht="11.25" customHeight="1" x14ac:dyDescent="0.15">
      <c r="AQ40" s="660" t="s">
        <v>339</v>
      </c>
      <c r="AR40" s="661"/>
      <c r="AS40" s="661"/>
      <c r="AT40" s="661"/>
      <c r="AU40" s="661"/>
      <c r="AV40" s="661"/>
      <c r="AW40" s="661"/>
      <c r="AX40" s="661"/>
      <c r="AY40" s="662"/>
      <c r="AZ40" s="623">
        <v>99660</v>
      </c>
      <c r="BA40" s="626"/>
      <c r="BB40" s="626"/>
      <c r="BC40" s="626"/>
      <c r="BD40" s="624"/>
      <c r="BE40" s="624"/>
      <c r="BF40" s="663"/>
      <c r="BG40" s="668"/>
      <c r="BH40" s="669"/>
      <c r="BI40" s="669"/>
      <c r="BJ40" s="669"/>
      <c r="BK40" s="669"/>
      <c r="BL40" s="235"/>
      <c r="BM40" s="664" t="s">
        <v>340</v>
      </c>
      <c r="BN40" s="664"/>
      <c r="BO40" s="664"/>
      <c r="BP40" s="664"/>
      <c r="BQ40" s="664"/>
      <c r="BR40" s="664"/>
      <c r="BS40" s="664"/>
      <c r="BT40" s="664"/>
      <c r="BU40" s="665"/>
      <c r="BV40" s="623" t="s">
        <v>136</v>
      </c>
      <c r="BW40" s="626"/>
      <c r="BX40" s="626"/>
      <c r="BY40" s="626"/>
      <c r="BZ40" s="626"/>
      <c r="CA40" s="626"/>
      <c r="CB40" s="666"/>
      <c r="CD40" s="667" t="s">
        <v>341</v>
      </c>
      <c r="CE40" s="664"/>
      <c r="CF40" s="664"/>
      <c r="CG40" s="664"/>
      <c r="CH40" s="664"/>
      <c r="CI40" s="664"/>
      <c r="CJ40" s="664"/>
      <c r="CK40" s="664"/>
      <c r="CL40" s="664"/>
      <c r="CM40" s="664"/>
      <c r="CN40" s="664"/>
      <c r="CO40" s="664"/>
      <c r="CP40" s="664"/>
      <c r="CQ40" s="665"/>
      <c r="CR40" s="623">
        <v>477200</v>
      </c>
      <c r="CS40" s="626"/>
      <c r="CT40" s="626"/>
      <c r="CU40" s="626"/>
      <c r="CV40" s="626"/>
      <c r="CW40" s="626"/>
      <c r="CX40" s="626"/>
      <c r="CY40" s="627"/>
      <c r="CZ40" s="628">
        <v>4.3</v>
      </c>
      <c r="DA40" s="657"/>
      <c r="DB40" s="657"/>
      <c r="DC40" s="658"/>
      <c r="DD40" s="631">
        <v>50833</v>
      </c>
      <c r="DE40" s="626"/>
      <c r="DF40" s="626"/>
      <c r="DG40" s="626"/>
      <c r="DH40" s="626"/>
      <c r="DI40" s="626"/>
      <c r="DJ40" s="626"/>
      <c r="DK40" s="627"/>
      <c r="DL40" s="631" t="s">
        <v>127</v>
      </c>
      <c r="DM40" s="626"/>
      <c r="DN40" s="626"/>
      <c r="DO40" s="626"/>
      <c r="DP40" s="626"/>
      <c r="DQ40" s="626"/>
      <c r="DR40" s="626"/>
      <c r="DS40" s="626"/>
      <c r="DT40" s="626"/>
      <c r="DU40" s="626"/>
      <c r="DV40" s="627"/>
      <c r="DW40" s="628" t="s">
        <v>127</v>
      </c>
      <c r="DX40" s="657"/>
      <c r="DY40" s="657"/>
      <c r="DZ40" s="657"/>
      <c r="EA40" s="657"/>
      <c r="EB40" s="657"/>
      <c r="EC40" s="659"/>
    </row>
    <row r="41" spans="2:133" ht="11.25" customHeight="1" x14ac:dyDescent="0.15">
      <c r="AQ41" s="672" t="s">
        <v>342</v>
      </c>
      <c r="AR41" s="673"/>
      <c r="AS41" s="673"/>
      <c r="AT41" s="673"/>
      <c r="AU41" s="673"/>
      <c r="AV41" s="673"/>
      <c r="AW41" s="673"/>
      <c r="AX41" s="673"/>
      <c r="AY41" s="674"/>
      <c r="AZ41" s="638">
        <v>336006</v>
      </c>
      <c r="BA41" s="675"/>
      <c r="BB41" s="675"/>
      <c r="BC41" s="675"/>
      <c r="BD41" s="639"/>
      <c r="BE41" s="639"/>
      <c r="BF41" s="676"/>
      <c r="BG41" s="670"/>
      <c r="BH41" s="671"/>
      <c r="BI41" s="671"/>
      <c r="BJ41" s="671"/>
      <c r="BK41" s="671"/>
      <c r="BL41" s="236"/>
      <c r="BM41" s="677" t="s">
        <v>343</v>
      </c>
      <c r="BN41" s="677"/>
      <c r="BO41" s="677"/>
      <c r="BP41" s="677"/>
      <c r="BQ41" s="677"/>
      <c r="BR41" s="677"/>
      <c r="BS41" s="677"/>
      <c r="BT41" s="677"/>
      <c r="BU41" s="678"/>
      <c r="BV41" s="638">
        <v>357</v>
      </c>
      <c r="BW41" s="675"/>
      <c r="BX41" s="675"/>
      <c r="BY41" s="675"/>
      <c r="BZ41" s="675"/>
      <c r="CA41" s="675"/>
      <c r="CB41" s="679"/>
      <c r="CD41" s="667" t="s">
        <v>344</v>
      </c>
      <c r="CE41" s="664"/>
      <c r="CF41" s="664"/>
      <c r="CG41" s="664"/>
      <c r="CH41" s="664"/>
      <c r="CI41" s="664"/>
      <c r="CJ41" s="664"/>
      <c r="CK41" s="664"/>
      <c r="CL41" s="664"/>
      <c r="CM41" s="664"/>
      <c r="CN41" s="664"/>
      <c r="CO41" s="664"/>
      <c r="CP41" s="664"/>
      <c r="CQ41" s="665"/>
      <c r="CR41" s="623" t="s">
        <v>127</v>
      </c>
      <c r="CS41" s="624"/>
      <c r="CT41" s="624"/>
      <c r="CU41" s="624"/>
      <c r="CV41" s="624"/>
      <c r="CW41" s="624"/>
      <c r="CX41" s="624"/>
      <c r="CY41" s="625"/>
      <c r="CZ41" s="628" t="s">
        <v>127</v>
      </c>
      <c r="DA41" s="657"/>
      <c r="DB41" s="657"/>
      <c r="DC41" s="658"/>
      <c r="DD41" s="631" t="s">
        <v>127</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346</v>
      </c>
      <c r="CE42" s="621"/>
      <c r="CF42" s="621"/>
      <c r="CG42" s="621"/>
      <c r="CH42" s="621"/>
      <c r="CI42" s="621"/>
      <c r="CJ42" s="621"/>
      <c r="CK42" s="621"/>
      <c r="CL42" s="621"/>
      <c r="CM42" s="621"/>
      <c r="CN42" s="621"/>
      <c r="CO42" s="621"/>
      <c r="CP42" s="621"/>
      <c r="CQ42" s="622"/>
      <c r="CR42" s="623">
        <v>2811685</v>
      </c>
      <c r="CS42" s="626"/>
      <c r="CT42" s="626"/>
      <c r="CU42" s="626"/>
      <c r="CV42" s="626"/>
      <c r="CW42" s="626"/>
      <c r="CX42" s="626"/>
      <c r="CY42" s="627"/>
      <c r="CZ42" s="628">
        <v>25.5</v>
      </c>
      <c r="DA42" s="629"/>
      <c r="DB42" s="629"/>
      <c r="DC42" s="630"/>
      <c r="DD42" s="631">
        <v>1232402</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347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348</v>
      </c>
      <c r="CE43" s="621"/>
      <c r="CF43" s="621"/>
      <c r="CG43" s="621"/>
      <c r="CH43" s="621"/>
      <c r="CI43" s="621"/>
      <c r="CJ43" s="621"/>
      <c r="CK43" s="621"/>
      <c r="CL43" s="621"/>
      <c r="CM43" s="621"/>
      <c r="CN43" s="621"/>
      <c r="CO43" s="621"/>
      <c r="CP43" s="621"/>
      <c r="CQ43" s="622"/>
      <c r="CR43" s="623">
        <v>51254</v>
      </c>
      <c r="CS43" s="624"/>
      <c r="CT43" s="624"/>
      <c r="CU43" s="624"/>
      <c r="CV43" s="624"/>
      <c r="CW43" s="624"/>
      <c r="CX43" s="624"/>
      <c r="CY43" s="625"/>
      <c r="CZ43" s="628">
        <v>0.5</v>
      </c>
      <c r="DA43" s="657"/>
      <c r="DB43" s="657"/>
      <c r="DC43" s="658"/>
      <c r="DD43" s="631">
        <v>51254</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349</v>
      </c>
      <c r="CD44" s="651" t="s">
        <v>301</v>
      </c>
      <c r="CE44" s="652"/>
      <c r="CF44" s="620" t="s">
        <v>350</v>
      </c>
      <c r="CG44" s="621"/>
      <c r="CH44" s="621"/>
      <c r="CI44" s="621"/>
      <c r="CJ44" s="621"/>
      <c r="CK44" s="621"/>
      <c r="CL44" s="621"/>
      <c r="CM44" s="621"/>
      <c r="CN44" s="621"/>
      <c r="CO44" s="621"/>
      <c r="CP44" s="621"/>
      <c r="CQ44" s="622"/>
      <c r="CR44" s="623">
        <v>2758081</v>
      </c>
      <c r="CS44" s="626"/>
      <c r="CT44" s="626"/>
      <c r="CU44" s="626"/>
      <c r="CV44" s="626"/>
      <c r="CW44" s="626"/>
      <c r="CX44" s="626"/>
      <c r="CY44" s="627"/>
      <c r="CZ44" s="628">
        <v>25</v>
      </c>
      <c r="DA44" s="629"/>
      <c r="DB44" s="629"/>
      <c r="DC44" s="630"/>
      <c r="DD44" s="631">
        <v>1230716</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351</v>
      </c>
      <c r="CG45" s="621"/>
      <c r="CH45" s="621"/>
      <c r="CI45" s="621"/>
      <c r="CJ45" s="621"/>
      <c r="CK45" s="621"/>
      <c r="CL45" s="621"/>
      <c r="CM45" s="621"/>
      <c r="CN45" s="621"/>
      <c r="CO45" s="621"/>
      <c r="CP45" s="621"/>
      <c r="CQ45" s="622"/>
      <c r="CR45" s="623">
        <v>479599</v>
      </c>
      <c r="CS45" s="624"/>
      <c r="CT45" s="624"/>
      <c r="CU45" s="624"/>
      <c r="CV45" s="624"/>
      <c r="CW45" s="624"/>
      <c r="CX45" s="624"/>
      <c r="CY45" s="625"/>
      <c r="CZ45" s="628">
        <v>4.3</v>
      </c>
      <c r="DA45" s="657"/>
      <c r="DB45" s="657"/>
      <c r="DC45" s="658"/>
      <c r="DD45" s="631">
        <v>63910</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352</v>
      </c>
      <c r="CG46" s="621"/>
      <c r="CH46" s="621"/>
      <c r="CI46" s="621"/>
      <c r="CJ46" s="621"/>
      <c r="CK46" s="621"/>
      <c r="CL46" s="621"/>
      <c r="CM46" s="621"/>
      <c r="CN46" s="621"/>
      <c r="CO46" s="621"/>
      <c r="CP46" s="621"/>
      <c r="CQ46" s="622"/>
      <c r="CR46" s="623">
        <v>2270313</v>
      </c>
      <c r="CS46" s="626"/>
      <c r="CT46" s="626"/>
      <c r="CU46" s="626"/>
      <c r="CV46" s="626"/>
      <c r="CW46" s="626"/>
      <c r="CX46" s="626"/>
      <c r="CY46" s="627"/>
      <c r="CZ46" s="628">
        <v>20.6</v>
      </c>
      <c r="DA46" s="629"/>
      <c r="DB46" s="629"/>
      <c r="DC46" s="630"/>
      <c r="DD46" s="631">
        <v>1158637</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353</v>
      </c>
      <c r="CG47" s="621"/>
      <c r="CH47" s="621"/>
      <c r="CI47" s="621"/>
      <c r="CJ47" s="621"/>
      <c r="CK47" s="621"/>
      <c r="CL47" s="621"/>
      <c r="CM47" s="621"/>
      <c r="CN47" s="621"/>
      <c r="CO47" s="621"/>
      <c r="CP47" s="621"/>
      <c r="CQ47" s="622"/>
      <c r="CR47" s="623">
        <v>53604</v>
      </c>
      <c r="CS47" s="624"/>
      <c r="CT47" s="624"/>
      <c r="CU47" s="624"/>
      <c r="CV47" s="624"/>
      <c r="CW47" s="624"/>
      <c r="CX47" s="624"/>
      <c r="CY47" s="625"/>
      <c r="CZ47" s="628">
        <v>0.5</v>
      </c>
      <c r="DA47" s="657"/>
      <c r="DB47" s="657"/>
      <c r="DC47" s="658"/>
      <c r="DD47" s="631">
        <v>1686</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354</v>
      </c>
      <c r="CG48" s="621"/>
      <c r="CH48" s="621"/>
      <c r="CI48" s="621"/>
      <c r="CJ48" s="621"/>
      <c r="CK48" s="621"/>
      <c r="CL48" s="621"/>
      <c r="CM48" s="621"/>
      <c r="CN48" s="621"/>
      <c r="CO48" s="621"/>
      <c r="CP48" s="621"/>
      <c r="CQ48" s="622"/>
      <c r="CR48" s="623" t="s">
        <v>127</v>
      </c>
      <c r="CS48" s="626"/>
      <c r="CT48" s="626"/>
      <c r="CU48" s="626"/>
      <c r="CV48" s="626"/>
      <c r="CW48" s="626"/>
      <c r="CX48" s="626"/>
      <c r="CY48" s="627"/>
      <c r="CZ48" s="628" t="s">
        <v>127</v>
      </c>
      <c r="DA48" s="629"/>
      <c r="DB48" s="629"/>
      <c r="DC48" s="630"/>
      <c r="DD48" s="631" t="s">
        <v>136</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355</v>
      </c>
      <c r="CE49" s="636"/>
      <c r="CF49" s="636"/>
      <c r="CG49" s="636"/>
      <c r="CH49" s="636"/>
      <c r="CI49" s="636"/>
      <c r="CJ49" s="636"/>
      <c r="CK49" s="636"/>
      <c r="CL49" s="636"/>
      <c r="CM49" s="636"/>
      <c r="CN49" s="636"/>
      <c r="CO49" s="636"/>
      <c r="CP49" s="636"/>
      <c r="CQ49" s="637"/>
      <c r="CR49" s="638">
        <v>11040943</v>
      </c>
      <c r="CS49" s="639"/>
      <c r="CT49" s="639"/>
      <c r="CU49" s="639"/>
      <c r="CV49" s="639"/>
      <c r="CW49" s="639"/>
      <c r="CX49" s="639"/>
      <c r="CY49" s="640"/>
      <c r="CZ49" s="641">
        <v>100</v>
      </c>
      <c r="DA49" s="642"/>
      <c r="DB49" s="642"/>
      <c r="DC49" s="643"/>
      <c r="DD49" s="644">
        <v>7542691</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F28WgkRTSedg6jVPGFHuByPharsxN/GIlFrZWQ+yQQ3Wux4BMzgusT7NOCCbE/f3PtirSeQDXZW+nFuBpMV8Rg==" saltValue="jId3SuzKVEBFGkC+qI32C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357</v>
      </c>
      <c r="DK2" s="1162"/>
      <c r="DL2" s="1162"/>
      <c r="DM2" s="1162"/>
      <c r="DN2" s="1162"/>
      <c r="DO2" s="1163"/>
      <c r="DP2" s="249"/>
      <c r="DQ2" s="1161" t="s">
        <v>358</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359</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361</v>
      </c>
      <c r="B5" s="1047"/>
      <c r="C5" s="1047"/>
      <c r="D5" s="1047"/>
      <c r="E5" s="1047"/>
      <c r="F5" s="1047"/>
      <c r="G5" s="1047"/>
      <c r="H5" s="1047"/>
      <c r="I5" s="1047"/>
      <c r="J5" s="1047"/>
      <c r="K5" s="1047"/>
      <c r="L5" s="1047"/>
      <c r="M5" s="1047"/>
      <c r="N5" s="1047"/>
      <c r="O5" s="1047"/>
      <c r="P5" s="1048"/>
      <c r="Q5" s="1052" t="s">
        <v>362</v>
      </c>
      <c r="R5" s="1053"/>
      <c r="S5" s="1053"/>
      <c r="T5" s="1053"/>
      <c r="U5" s="1054"/>
      <c r="V5" s="1052" t="s">
        <v>363</v>
      </c>
      <c r="W5" s="1053"/>
      <c r="X5" s="1053"/>
      <c r="Y5" s="1053"/>
      <c r="Z5" s="1054"/>
      <c r="AA5" s="1052" t="s">
        <v>364</v>
      </c>
      <c r="AB5" s="1053"/>
      <c r="AC5" s="1053"/>
      <c r="AD5" s="1053"/>
      <c r="AE5" s="1053"/>
      <c r="AF5" s="1164" t="s">
        <v>365</v>
      </c>
      <c r="AG5" s="1053"/>
      <c r="AH5" s="1053"/>
      <c r="AI5" s="1053"/>
      <c r="AJ5" s="1068"/>
      <c r="AK5" s="1053" t="s">
        <v>366</v>
      </c>
      <c r="AL5" s="1053"/>
      <c r="AM5" s="1053"/>
      <c r="AN5" s="1053"/>
      <c r="AO5" s="1054"/>
      <c r="AP5" s="1052" t="s">
        <v>367</v>
      </c>
      <c r="AQ5" s="1053"/>
      <c r="AR5" s="1053"/>
      <c r="AS5" s="1053"/>
      <c r="AT5" s="1054"/>
      <c r="AU5" s="1052" t="s">
        <v>368</v>
      </c>
      <c r="AV5" s="1053"/>
      <c r="AW5" s="1053"/>
      <c r="AX5" s="1053"/>
      <c r="AY5" s="1068"/>
      <c r="AZ5" s="256"/>
      <c r="BA5" s="256"/>
      <c r="BB5" s="256"/>
      <c r="BC5" s="256"/>
      <c r="BD5" s="256"/>
      <c r="BE5" s="257"/>
      <c r="BF5" s="257"/>
      <c r="BG5" s="257"/>
      <c r="BH5" s="257"/>
      <c r="BI5" s="257"/>
      <c r="BJ5" s="257"/>
      <c r="BK5" s="257"/>
      <c r="BL5" s="257"/>
      <c r="BM5" s="257"/>
      <c r="BN5" s="257"/>
      <c r="BO5" s="257"/>
      <c r="BP5" s="257"/>
      <c r="BQ5" s="1046" t="s">
        <v>369</v>
      </c>
      <c r="BR5" s="1047"/>
      <c r="BS5" s="1047"/>
      <c r="BT5" s="1047"/>
      <c r="BU5" s="1047"/>
      <c r="BV5" s="1047"/>
      <c r="BW5" s="1047"/>
      <c r="BX5" s="1047"/>
      <c r="BY5" s="1047"/>
      <c r="BZ5" s="1047"/>
      <c r="CA5" s="1047"/>
      <c r="CB5" s="1047"/>
      <c r="CC5" s="1047"/>
      <c r="CD5" s="1047"/>
      <c r="CE5" s="1047"/>
      <c r="CF5" s="1047"/>
      <c r="CG5" s="1048"/>
      <c r="CH5" s="1052" t="s">
        <v>370</v>
      </c>
      <c r="CI5" s="1053"/>
      <c r="CJ5" s="1053"/>
      <c r="CK5" s="1053"/>
      <c r="CL5" s="1054"/>
      <c r="CM5" s="1052" t="s">
        <v>371</v>
      </c>
      <c r="CN5" s="1053"/>
      <c r="CO5" s="1053"/>
      <c r="CP5" s="1053"/>
      <c r="CQ5" s="1054"/>
      <c r="CR5" s="1052" t="s">
        <v>372</v>
      </c>
      <c r="CS5" s="1053"/>
      <c r="CT5" s="1053"/>
      <c r="CU5" s="1053"/>
      <c r="CV5" s="1054"/>
      <c r="CW5" s="1052" t="s">
        <v>373</v>
      </c>
      <c r="CX5" s="1053"/>
      <c r="CY5" s="1053"/>
      <c r="CZ5" s="1053"/>
      <c r="DA5" s="1054"/>
      <c r="DB5" s="1052" t="s">
        <v>374</v>
      </c>
      <c r="DC5" s="1053"/>
      <c r="DD5" s="1053"/>
      <c r="DE5" s="1053"/>
      <c r="DF5" s="1054"/>
      <c r="DG5" s="1149" t="s">
        <v>375</v>
      </c>
      <c r="DH5" s="1150"/>
      <c r="DI5" s="1150"/>
      <c r="DJ5" s="1150"/>
      <c r="DK5" s="1151"/>
      <c r="DL5" s="1149" t="s">
        <v>376</v>
      </c>
      <c r="DM5" s="1150"/>
      <c r="DN5" s="1150"/>
      <c r="DO5" s="1150"/>
      <c r="DP5" s="1151"/>
      <c r="DQ5" s="1052" t="s">
        <v>377</v>
      </c>
      <c r="DR5" s="1053"/>
      <c r="DS5" s="1053"/>
      <c r="DT5" s="1053"/>
      <c r="DU5" s="1054"/>
      <c r="DV5" s="1052" t="s">
        <v>368</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0" t="s">
        <v>378</v>
      </c>
      <c r="C7" s="1101"/>
      <c r="D7" s="1101"/>
      <c r="E7" s="1101"/>
      <c r="F7" s="1101"/>
      <c r="G7" s="1101"/>
      <c r="H7" s="1101"/>
      <c r="I7" s="1101"/>
      <c r="J7" s="1101"/>
      <c r="K7" s="1101"/>
      <c r="L7" s="1101"/>
      <c r="M7" s="1101"/>
      <c r="N7" s="1101"/>
      <c r="O7" s="1101"/>
      <c r="P7" s="1102"/>
      <c r="Q7" s="1155">
        <v>11884</v>
      </c>
      <c r="R7" s="1156"/>
      <c r="S7" s="1156"/>
      <c r="T7" s="1156"/>
      <c r="U7" s="1156"/>
      <c r="V7" s="1156">
        <v>11039</v>
      </c>
      <c r="W7" s="1156"/>
      <c r="X7" s="1156"/>
      <c r="Y7" s="1156"/>
      <c r="Z7" s="1156"/>
      <c r="AA7" s="1156">
        <v>845</v>
      </c>
      <c r="AB7" s="1156"/>
      <c r="AC7" s="1156"/>
      <c r="AD7" s="1156"/>
      <c r="AE7" s="1157"/>
      <c r="AF7" s="1158">
        <v>555</v>
      </c>
      <c r="AG7" s="1159"/>
      <c r="AH7" s="1159"/>
      <c r="AI7" s="1159"/>
      <c r="AJ7" s="1160"/>
      <c r="AK7" s="1142">
        <v>421</v>
      </c>
      <c r="AL7" s="1143"/>
      <c r="AM7" s="1143"/>
      <c r="AN7" s="1143"/>
      <c r="AO7" s="1143"/>
      <c r="AP7" s="1143">
        <v>3825</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583</v>
      </c>
      <c r="BT7" s="1147"/>
      <c r="BU7" s="1147"/>
      <c r="BV7" s="1147"/>
      <c r="BW7" s="1147"/>
      <c r="BX7" s="1147"/>
      <c r="BY7" s="1147"/>
      <c r="BZ7" s="1147"/>
      <c r="CA7" s="1147"/>
      <c r="CB7" s="1147"/>
      <c r="CC7" s="1147"/>
      <c r="CD7" s="1147"/>
      <c r="CE7" s="1147"/>
      <c r="CF7" s="1147"/>
      <c r="CG7" s="1148"/>
      <c r="CH7" s="1139" t="s">
        <v>599</v>
      </c>
      <c r="CI7" s="1140"/>
      <c r="CJ7" s="1140"/>
      <c r="CK7" s="1140"/>
      <c r="CL7" s="1141"/>
      <c r="CM7" s="1139">
        <v>169</v>
      </c>
      <c r="CN7" s="1140"/>
      <c r="CO7" s="1140"/>
      <c r="CP7" s="1140"/>
      <c r="CQ7" s="1141"/>
      <c r="CR7" s="1139">
        <v>57</v>
      </c>
      <c r="CS7" s="1140"/>
      <c r="CT7" s="1140"/>
      <c r="CU7" s="1140"/>
      <c r="CV7" s="1141"/>
      <c r="CW7" s="1139">
        <v>30</v>
      </c>
      <c r="CX7" s="1140"/>
      <c r="CY7" s="1140"/>
      <c r="CZ7" s="1140"/>
      <c r="DA7" s="1141"/>
      <c r="DB7" s="1139" t="s">
        <v>600</v>
      </c>
      <c r="DC7" s="1140"/>
      <c r="DD7" s="1140"/>
      <c r="DE7" s="1140"/>
      <c r="DF7" s="1141"/>
      <c r="DG7" s="1139" t="s">
        <v>601</v>
      </c>
      <c r="DH7" s="1140"/>
      <c r="DI7" s="1140"/>
      <c r="DJ7" s="1140"/>
      <c r="DK7" s="1141"/>
      <c r="DL7" s="1139" t="s">
        <v>602</v>
      </c>
      <c r="DM7" s="1140"/>
      <c r="DN7" s="1140"/>
      <c r="DO7" s="1140"/>
      <c r="DP7" s="1141"/>
      <c r="DQ7" s="1139" t="s">
        <v>602</v>
      </c>
      <c r="DR7" s="1140"/>
      <c r="DS7" s="1140"/>
      <c r="DT7" s="1140"/>
      <c r="DU7" s="1141"/>
      <c r="DV7" s="1166"/>
      <c r="DW7" s="1167"/>
      <c r="DX7" s="1167"/>
      <c r="DY7" s="1167"/>
      <c r="DZ7" s="1168"/>
      <c r="EA7" s="254"/>
    </row>
    <row r="8" spans="1:131" s="255" customFormat="1" ht="26.25" customHeight="1" x14ac:dyDescent="0.15">
      <c r="A8" s="261">
        <v>2</v>
      </c>
      <c r="B8" s="1088" t="s">
        <v>379</v>
      </c>
      <c r="C8" s="1089"/>
      <c r="D8" s="1089"/>
      <c r="E8" s="1089"/>
      <c r="F8" s="1089"/>
      <c r="G8" s="1089"/>
      <c r="H8" s="1089"/>
      <c r="I8" s="1089"/>
      <c r="J8" s="1089"/>
      <c r="K8" s="1089"/>
      <c r="L8" s="1089"/>
      <c r="M8" s="1089"/>
      <c r="N8" s="1089"/>
      <c r="O8" s="1089"/>
      <c r="P8" s="1090"/>
      <c r="Q8" s="1094">
        <v>29</v>
      </c>
      <c r="R8" s="1095"/>
      <c r="S8" s="1095"/>
      <c r="T8" s="1095"/>
      <c r="U8" s="1095"/>
      <c r="V8" s="1095">
        <v>29</v>
      </c>
      <c r="W8" s="1095"/>
      <c r="X8" s="1095"/>
      <c r="Y8" s="1095"/>
      <c r="Z8" s="1095"/>
      <c r="AA8" s="1095" t="s">
        <v>596</v>
      </c>
      <c r="AB8" s="1095"/>
      <c r="AC8" s="1095"/>
      <c r="AD8" s="1095"/>
      <c r="AE8" s="1096"/>
      <c r="AF8" s="1070" t="s">
        <v>380</v>
      </c>
      <c r="AG8" s="1071"/>
      <c r="AH8" s="1071"/>
      <c r="AI8" s="1071"/>
      <c r="AJ8" s="1072"/>
      <c r="AK8" s="1137">
        <v>1</v>
      </c>
      <c r="AL8" s="1138"/>
      <c r="AM8" s="1138"/>
      <c r="AN8" s="1138"/>
      <c r="AO8" s="1138"/>
      <c r="AP8" s="1138" t="s">
        <v>597</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381</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382</v>
      </c>
      <c r="B23" s="995" t="s">
        <v>383</v>
      </c>
      <c r="C23" s="996"/>
      <c r="D23" s="996"/>
      <c r="E23" s="996"/>
      <c r="F23" s="996"/>
      <c r="G23" s="996"/>
      <c r="H23" s="996"/>
      <c r="I23" s="996"/>
      <c r="J23" s="996"/>
      <c r="K23" s="996"/>
      <c r="L23" s="996"/>
      <c r="M23" s="996"/>
      <c r="N23" s="996"/>
      <c r="O23" s="996"/>
      <c r="P23" s="997"/>
      <c r="Q23" s="1119">
        <v>11886</v>
      </c>
      <c r="R23" s="1120"/>
      <c r="S23" s="1120"/>
      <c r="T23" s="1120"/>
      <c r="U23" s="1120"/>
      <c r="V23" s="1120">
        <v>11041</v>
      </c>
      <c r="W23" s="1120"/>
      <c r="X23" s="1120"/>
      <c r="Y23" s="1120"/>
      <c r="Z23" s="1120"/>
      <c r="AA23" s="1120">
        <v>845</v>
      </c>
      <c r="AB23" s="1120"/>
      <c r="AC23" s="1120"/>
      <c r="AD23" s="1120"/>
      <c r="AE23" s="1121"/>
      <c r="AF23" s="1122">
        <v>555</v>
      </c>
      <c r="AG23" s="1120"/>
      <c r="AH23" s="1120"/>
      <c r="AI23" s="1120"/>
      <c r="AJ23" s="1123"/>
      <c r="AK23" s="1124"/>
      <c r="AL23" s="1125"/>
      <c r="AM23" s="1125"/>
      <c r="AN23" s="1125"/>
      <c r="AO23" s="1125"/>
      <c r="AP23" s="1120">
        <v>3825</v>
      </c>
      <c r="AQ23" s="1120"/>
      <c r="AR23" s="1120"/>
      <c r="AS23" s="1120"/>
      <c r="AT23" s="1120"/>
      <c r="AU23" s="1126"/>
      <c r="AV23" s="1126"/>
      <c r="AW23" s="1126"/>
      <c r="AX23" s="1126"/>
      <c r="AY23" s="1127"/>
      <c r="AZ23" s="1116" t="s">
        <v>127</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384</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385</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361</v>
      </c>
      <c r="B26" s="1047"/>
      <c r="C26" s="1047"/>
      <c r="D26" s="1047"/>
      <c r="E26" s="1047"/>
      <c r="F26" s="1047"/>
      <c r="G26" s="1047"/>
      <c r="H26" s="1047"/>
      <c r="I26" s="1047"/>
      <c r="J26" s="1047"/>
      <c r="K26" s="1047"/>
      <c r="L26" s="1047"/>
      <c r="M26" s="1047"/>
      <c r="N26" s="1047"/>
      <c r="O26" s="1047"/>
      <c r="P26" s="1048"/>
      <c r="Q26" s="1052" t="s">
        <v>386</v>
      </c>
      <c r="R26" s="1053"/>
      <c r="S26" s="1053"/>
      <c r="T26" s="1053"/>
      <c r="U26" s="1054"/>
      <c r="V26" s="1052" t="s">
        <v>387</v>
      </c>
      <c r="W26" s="1053"/>
      <c r="X26" s="1053"/>
      <c r="Y26" s="1053"/>
      <c r="Z26" s="1054"/>
      <c r="AA26" s="1052" t="s">
        <v>388</v>
      </c>
      <c r="AB26" s="1053"/>
      <c r="AC26" s="1053"/>
      <c r="AD26" s="1053"/>
      <c r="AE26" s="1053"/>
      <c r="AF26" s="1110" t="s">
        <v>389</v>
      </c>
      <c r="AG26" s="1059"/>
      <c r="AH26" s="1059"/>
      <c r="AI26" s="1059"/>
      <c r="AJ26" s="1111"/>
      <c r="AK26" s="1053" t="s">
        <v>390</v>
      </c>
      <c r="AL26" s="1053"/>
      <c r="AM26" s="1053"/>
      <c r="AN26" s="1053"/>
      <c r="AO26" s="1054"/>
      <c r="AP26" s="1052" t="s">
        <v>391</v>
      </c>
      <c r="AQ26" s="1053"/>
      <c r="AR26" s="1053"/>
      <c r="AS26" s="1053"/>
      <c r="AT26" s="1054"/>
      <c r="AU26" s="1052" t="s">
        <v>392</v>
      </c>
      <c r="AV26" s="1053"/>
      <c r="AW26" s="1053"/>
      <c r="AX26" s="1053"/>
      <c r="AY26" s="1054"/>
      <c r="AZ26" s="1052" t="s">
        <v>393</v>
      </c>
      <c r="BA26" s="1053"/>
      <c r="BB26" s="1053"/>
      <c r="BC26" s="1053"/>
      <c r="BD26" s="1054"/>
      <c r="BE26" s="1052" t="s">
        <v>368</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0" t="s">
        <v>394</v>
      </c>
      <c r="C28" s="1101"/>
      <c r="D28" s="1101"/>
      <c r="E28" s="1101"/>
      <c r="F28" s="1101"/>
      <c r="G28" s="1101"/>
      <c r="H28" s="1101"/>
      <c r="I28" s="1101"/>
      <c r="J28" s="1101"/>
      <c r="K28" s="1101"/>
      <c r="L28" s="1101"/>
      <c r="M28" s="1101"/>
      <c r="N28" s="1101"/>
      <c r="O28" s="1101"/>
      <c r="P28" s="1102"/>
      <c r="Q28" s="1103">
        <v>1165</v>
      </c>
      <c r="R28" s="1104"/>
      <c r="S28" s="1104"/>
      <c r="T28" s="1104"/>
      <c r="U28" s="1104"/>
      <c r="V28" s="1104">
        <v>1123</v>
      </c>
      <c r="W28" s="1104"/>
      <c r="X28" s="1104"/>
      <c r="Y28" s="1104"/>
      <c r="Z28" s="1104"/>
      <c r="AA28" s="1104">
        <v>42</v>
      </c>
      <c r="AB28" s="1104"/>
      <c r="AC28" s="1104"/>
      <c r="AD28" s="1104"/>
      <c r="AE28" s="1105"/>
      <c r="AF28" s="1106">
        <v>42</v>
      </c>
      <c r="AG28" s="1104"/>
      <c r="AH28" s="1104"/>
      <c r="AI28" s="1104"/>
      <c r="AJ28" s="1107"/>
      <c r="AK28" s="1108">
        <v>81</v>
      </c>
      <c r="AL28" s="1109"/>
      <c r="AM28" s="1109"/>
      <c r="AN28" s="1109"/>
      <c r="AO28" s="1109"/>
      <c r="AP28" s="1097" t="s">
        <v>591</v>
      </c>
      <c r="AQ28" s="1097"/>
      <c r="AR28" s="1097"/>
      <c r="AS28" s="1097"/>
      <c r="AT28" s="1097"/>
      <c r="AU28" s="1097" t="s">
        <v>591</v>
      </c>
      <c r="AV28" s="1097"/>
      <c r="AW28" s="1097"/>
      <c r="AX28" s="1097"/>
      <c r="AY28" s="1097"/>
      <c r="AZ28" s="1097" t="s">
        <v>591</v>
      </c>
      <c r="BA28" s="1097"/>
      <c r="BB28" s="1097"/>
      <c r="BC28" s="1097"/>
      <c r="BD28" s="1097"/>
      <c r="BE28" s="1098"/>
      <c r="BF28" s="1098"/>
      <c r="BG28" s="1098"/>
      <c r="BH28" s="1098"/>
      <c r="BI28" s="1099"/>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395</v>
      </c>
      <c r="C29" s="1089"/>
      <c r="D29" s="1089"/>
      <c r="E29" s="1089"/>
      <c r="F29" s="1089"/>
      <c r="G29" s="1089"/>
      <c r="H29" s="1089"/>
      <c r="I29" s="1089"/>
      <c r="J29" s="1089"/>
      <c r="K29" s="1089"/>
      <c r="L29" s="1089"/>
      <c r="M29" s="1089"/>
      <c r="N29" s="1089"/>
      <c r="O29" s="1089"/>
      <c r="P29" s="1090"/>
      <c r="Q29" s="1094">
        <v>113</v>
      </c>
      <c r="R29" s="1095"/>
      <c r="S29" s="1095"/>
      <c r="T29" s="1095"/>
      <c r="U29" s="1095"/>
      <c r="V29" s="1095">
        <v>113</v>
      </c>
      <c r="W29" s="1095"/>
      <c r="X29" s="1095"/>
      <c r="Y29" s="1095"/>
      <c r="Z29" s="1095"/>
      <c r="AA29" s="1095" t="s">
        <v>593</v>
      </c>
      <c r="AB29" s="1095"/>
      <c r="AC29" s="1095"/>
      <c r="AD29" s="1095"/>
      <c r="AE29" s="1096"/>
      <c r="AF29" s="1070" t="s">
        <v>396</v>
      </c>
      <c r="AG29" s="1071"/>
      <c r="AH29" s="1071"/>
      <c r="AI29" s="1071"/>
      <c r="AJ29" s="1072"/>
      <c r="AK29" s="1031">
        <v>25</v>
      </c>
      <c r="AL29" s="1022"/>
      <c r="AM29" s="1022"/>
      <c r="AN29" s="1022"/>
      <c r="AO29" s="1022"/>
      <c r="AP29" s="1093" t="s">
        <v>592</v>
      </c>
      <c r="AQ29" s="1093"/>
      <c r="AR29" s="1093"/>
      <c r="AS29" s="1093"/>
      <c r="AT29" s="1093"/>
      <c r="AU29" s="1093" t="s">
        <v>592</v>
      </c>
      <c r="AV29" s="1093"/>
      <c r="AW29" s="1093"/>
      <c r="AX29" s="1093"/>
      <c r="AY29" s="1093"/>
      <c r="AZ29" s="1093" t="s">
        <v>592</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397</v>
      </c>
      <c r="C30" s="1089"/>
      <c r="D30" s="1089"/>
      <c r="E30" s="1089"/>
      <c r="F30" s="1089"/>
      <c r="G30" s="1089"/>
      <c r="H30" s="1089"/>
      <c r="I30" s="1089"/>
      <c r="J30" s="1089"/>
      <c r="K30" s="1089"/>
      <c r="L30" s="1089"/>
      <c r="M30" s="1089"/>
      <c r="N30" s="1089"/>
      <c r="O30" s="1089"/>
      <c r="P30" s="1090"/>
      <c r="Q30" s="1094">
        <v>1081</v>
      </c>
      <c r="R30" s="1095"/>
      <c r="S30" s="1095"/>
      <c r="T30" s="1095"/>
      <c r="U30" s="1095"/>
      <c r="V30" s="1095">
        <v>1038</v>
      </c>
      <c r="W30" s="1095"/>
      <c r="X30" s="1095"/>
      <c r="Y30" s="1095"/>
      <c r="Z30" s="1095"/>
      <c r="AA30" s="1095">
        <v>43</v>
      </c>
      <c r="AB30" s="1095"/>
      <c r="AC30" s="1095"/>
      <c r="AD30" s="1095"/>
      <c r="AE30" s="1096"/>
      <c r="AF30" s="1070">
        <v>43</v>
      </c>
      <c r="AG30" s="1071"/>
      <c r="AH30" s="1071"/>
      <c r="AI30" s="1071"/>
      <c r="AJ30" s="1072"/>
      <c r="AK30" s="1031">
        <v>175</v>
      </c>
      <c r="AL30" s="1022"/>
      <c r="AM30" s="1022"/>
      <c r="AN30" s="1022"/>
      <c r="AO30" s="1022"/>
      <c r="AP30" s="1093" t="s">
        <v>592</v>
      </c>
      <c r="AQ30" s="1093"/>
      <c r="AR30" s="1093"/>
      <c r="AS30" s="1093"/>
      <c r="AT30" s="1093"/>
      <c r="AU30" s="1093" t="s">
        <v>592</v>
      </c>
      <c r="AV30" s="1093"/>
      <c r="AW30" s="1093"/>
      <c r="AX30" s="1093"/>
      <c r="AY30" s="1093"/>
      <c r="AZ30" s="1093" t="s">
        <v>592</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398</v>
      </c>
      <c r="C31" s="1089"/>
      <c r="D31" s="1089"/>
      <c r="E31" s="1089"/>
      <c r="F31" s="1089"/>
      <c r="G31" s="1089"/>
      <c r="H31" s="1089"/>
      <c r="I31" s="1089"/>
      <c r="J31" s="1089"/>
      <c r="K31" s="1089"/>
      <c r="L31" s="1089"/>
      <c r="M31" s="1089"/>
      <c r="N31" s="1089"/>
      <c r="O31" s="1089"/>
      <c r="P31" s="1090"/>
      <c r="Q31" s="1094">
        <v>122</v>
      </c>
      <c r="R31" s="1095"/>
      <c r="S31" s="1095"/>
      <c r="T31" s="1095"/>
      <c r="U31" s="1095"/>
      <c r="V31" s="1095">
        <v>119</v>
      </c>
      <c r="W31" s="1095"/>
      <c r="X31" s="1095"/>
      <c r="Y31" s="1095"/>
      <c r="Z31" s="1095"/>
      <c r="AA31" s="1095">
        <v>3</v>
      </c>
      <c r="AB31" s="1095"/>
      <c r="AC31" s="1095"/>
      <c r="AD31" s="1095"/>
      <c r="AE31" s="1096"/>
      <c r="AF31" s="1070">
        <v>3</v>
      </c>
      <c r="AG31" s="1071"/>
      <c r="AH31" s="1071"/>
      <c r="AI31" s="1071"/>
      <c r="AJ31" s="1072"/>
      <c r="AK31" s="1031">
        <v>34</v>
      </c>
      <c r="AL31" s="1022"/>
      <c r="AM31" s="1022"/>
      <c r="AN31" s="1022"/>
      <c r="AO31" s="1022"/>
      <c r="AP31" s="1093" t="s">
        <v>592</v>
      </c>
      <c r="AQ31" s="1093"/>
      <c r="AR31" s="1093"/>
      <c r="AS31" s="1093"/>
      <c r="AT31" s="1093"/>
      <c r="AU31" s="1093" t="s">
        <v>592</v>
      </c>
      <c r="AV31" s="1093"/>
      <c r="AW31" s="1093"/>
      <c r="AX31" s="1093"/>
      <c r="AY31" s="1093"/>
      <c r="AZ31" s="1093" t="s">
        <v>592</v>
      </c>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399</v>
      </c>
      <c r="C32" s="1089"/>
      <c r="D32" s="1089"/>
      <c r="E32" s="1089"/>
      <c r="F32" s="1089"/>
      <c r="G32" s="1089"/>
      <c r="H32" s="1089"/>
      <c r="I32" s="1089"/>
      <c r="J32" s="1089"/>
      <c r="K32" s="1089"/>
      <c r="L32" s="1089"/>
      <c r="M32" s="1089"/>
      <c r="N32" s="1089"/>
      <c r="O32" s="1089"/>
      <c r="P32" s="1090"/>
      <c r="Q32" s="1094">
        <v>270</v>
      </c>
      <c r="R32" s="1095"/>
      <c r="S32" s="1095"/>
      <c r="T32" s="1095"/>
      <c r="U32" s="1095"/>
      <c r="V32" s="1095">
        <v>220</v>
      </c>
      <c r="W32" s="1095"/>
      <c r="X32" s="1095"/>
      <c r="Y32" s="1095"/>
      <c r="Z32" s="1095"/>
      <c r="AA32" s="1095">
        <v>50</v>
      </c>
      <c r="AB32" s="1095"/>
      <c r="AC32" s="1095"/>
      <c r="AD32" s="1095"/>
      <c r="AE32" s="1096"/>
      <c r="AF32" s="1070">
        <v>745</v>
      </c>
      <c r="AG32" s="1071"/>
      <c r="AH32" s="1071"/>
      <c r="AI32" s="1071"/>
      <c r="AJ32" s="1072"/>
      <c r="AK32" s="1031">
        <v>3</v>
      </c>
      <c r="AL32" s="1022"/>
      <c r="AM32" s="1022"/>
      <c r="AN32" s="1022"/>
      <c r="AO32" s="1022"/>
      <c r="AP32" s="1093" t="s">
        <v>592</v>
      </c>
      <c r="AQ32" s="1093"/>
      <c r="AR32" s="1093"/>
      <c r="AS32" s="1093"/>
      <c r="AT32" s="1093"/>
      <c r="AU32" s="1093" t="s">
        <v>592</v>
      </c>
      <c r="AV32" s="1093"/>
      <c r="AW32" s="1093"/>
      <c r="AX32" s="1093"/>
      <c r="AY32" s="1093"/>
      <c r="AZ32" s="1093" t="s">
        <v>592</v>
      </c>
      <c r="BA32" s="1093"/>
      <c r="BB32" s="1093"/>
      <c r="BC32" s="1093"/>
      <c r="BD32" s="1093"/>
      <c r="BE32" s="1083" t="s">
        <v>400</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401</v>
      </c>
      <c r="C33" s="1089"/>
      <c r="D33" s="1089"/>
      <c r="E33" s="1089"/>
      <c r="F33" s="1089"/>
      <c r="G33" s="1089"/>
      <c r="H33" s="1089"/>
      <c r="I33" s="1089"/>
      <c r="J33" s="1089"/>
      <c r="K33" s="1089"/>
      <c r="L33" s="1089"/>
      <c r="M33" s="1089"/>
      <c r="N33" s="1089"/>
      <c r="O33" s="1089"/>
      <c r="P33" s="1090"/>
      <c r="Q33" s="1094">
        <v>60</v>
      </c>
      <c r="R33" s="1095"/>
      <c r="S33" s="1095"/>
      <c r="T33" s="1095"/>
      <c r="U33" s="1095"/>
      <c r="V33" s="1095">
        <v>60</v>
      </c>
      <c r="W33" s="1095"/>
      <c r="X33" s="1095"/>
      <c r="Y33" s="1095"/>
      <c r="Z33" s="1095"/>
      <c r="AA33" s="1095" t="s">
        <v>594</v>
      </c>
      <c r="AB33" s="1095"/>
      <c r="AC33" s="1095"/>
      <c r="AD33" s="1095"/>
      <c r="AE33" s="1096"/>
      <c r="AF33" s="1070" t="s">
        <v>402</v>
      </c>
      <c r="AG33" s="1071"/>
      <c r="AH33" s="1071"/>
      <c r="AI33" s="1071"/>
      <c r="AJ33" s="1072"/>
      <c r="AK33" s="1031">
        <v>53</v>
      </c>
      <c r="AL33" s="1022"/>
      <c r="AM33" s="1022"/>
      <c r="AN33" s="1022"/>
      <c r="AO33" s="1022"/>
      <c r="AP33" s="1022">
        <v>160</v>
      </c>
      <c r="AQ33" s="1022"/>
      <c r="AR33" s="1022"/>
      <c r="AS33" s="1022"/>
      <c r="AT33" s="1022"/>
      <c r="AU33" s="1022">
        <v>151</v>
      </c>
      <c r="AV33" s="1022"/>
      <c r="AW33" s="1022"/>
      <c r="AX33" s="1022"/>
      <c r="AY33" s="1022"/>
      <c r="AZ33" s="1093" t="s">
        <v>592</v>
      </c>
      <c r="BA33" s="1093"/>
      <c r="BB33" s="1093"/>
      <c r="BC33" s="1093"/>
      <c r="BD33" s="1093"/>
      <c r="BE33" s="1083" t="s">
        <v>403</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404</v>
      </c>
      <c r="C34" s="1089"/>
      <c r="D34" s="1089"/>
      <c r="E34" s="1089"/>
      <c r="F34" s="1089"/>
      <c r="G34" s="1089"/>
      <c r="H34" s="1089"/>
      <c r="I34" s="1089"/>
      <c r="J34" s="1089"/>
      <c r="K34" s="1089"/>
      <c r="L34" s="1089"/>
      <c r="M34" s="1089"/>
      <c r="N34" s="1089"/>
      <c r="O34" s="1089"/>
      <c r="P34" s="1090"/>
      <c r="Q34" s="1094">
        <v>908</v>
      </c>
      <c r="R34" s="1095"/>
      <c r="S34" s="1095"/>
      <c r="T34" s="1095"/>
      <c r="U34" s="1095"/>
      <c r="V34" s="1095">
        <v>908</v>
      </c>
      <c r="W34" s="1095"/>
      <c r="X34" s="1095"/>
      <c r="Y34" s="1095"/>
      <c r="Z34" s="1095"/>
      <c r="AA34" s="1095">
        <v>0</v>
      </c>
      <c r="AB34" s="1095"/>
      <c r="AC34" s="1095"/>
      <c r="AD34" s="1095"/>
      <c r="AE34" s="1096"/>
      <c r="AF34" s="1070" t="s">
        <v>405</v>
      </c>
      <c r="AG34" s="1071"/>
      <c r="AH34" s="1071"/>
      <c r="AI34" s="1071"/>
      <c r="AJ34" s="1072"/>
      <c r="AK34" s="1031">
        <v>552</v>
      </c>
      <c r="AL34" s="1022"/>
      <c r="AM34" s="1022"/>
      <c r="AN34" s="1022"/>
      <c r="AO34" s="1022"/>
      <c r="AP34" s="1022">
        <v>4260</v>
      </c>
      <c r="AQ34" s="1022"/>
      <c r="AR34" s="1022"/>
      <c r="AS34" s="1022"/>
      <c r="AT34" s="1022"/>
      <c r="AU34" s="1022">
        <v>4239</v>
      </c>
      <c r="AV34" s="1022"/>
      <c r="AW34" s="1022"/>
      <c r="AX34" s="1022"/>
      <c r="AY34" s="1022"/>
      <c r="AZ34" s="1093" t="s">
        <v>592</v>
      </c>
      <c r="BA34" s="1093"/>
      <c r="BB34" s="1093"/>
      <c r="BC34" s="1093"/>
      <c r="BD34" s="1093"/>
      <c r="BE34" s="1083" t="s">
        <v>403</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t="s">
        <v>406</v>
      </c>
      <c r="C35" s="1089"/>
      <c r="D35" s="1089"/>
      <c r="E35" s="1089"/>
      <c r="F35" s="1089"/>
      <c r="G35" s="1089"/>
      <c r="H35" s="1089"/>
      <c r="I35" s="1089"/>
      <c r="J35" s="1089"/>
      <c r="K35" s="1089"/>
      <c r="L35" s="1089"/>
      <c r="M35" s="1089"/>
      <c r="N35" s="1089"/>
      <c r="O35" s="1089"/>
      <c r="P35" s="1090"/>
      <c r="Q35" s="1094">
        <v>318</v>
      </c>
      <c r="R35" s="1095"/>
      <c r="S35" s="1095"/>
      <c r="T35" s="1095"/>
      <c r="U35" s="1095"/>
      <c r="V35" s="1095">
        <v>318</v>
      </c>
      <c r="W35" s="1095"/>
      <c r="X35" s="1095"/>
      <c r="Y35" s="1095"/>
      <c r="Z35" s="1095"/>
      <c r="AA35" s="1095" t="s">
        <v>595</v>
      </c>
      <c r="AB35" s="1095"/>
      <c r="AC35" s="1095"/>
      <c r="AD35" s="1095"/>
      <c r="AE35" s="1096"/>
      <c r="AF35" s="1070" t="s">
        <v>396</v>
      </c>
      <c r="AG35" s="1071"/>
      <c r="AH35" s="1071"/>
      <c r="AI35" s="1071"/>
      <c r="AJ35" s="1072"/>
      <c r="AK35" s="1031">
        <v>294</v>
      </c>
      <c r="AL35" s="1022"/>
      <c r="AM35" s="1022"/>
      <c r="AN35" s="1022"/>
      <c r="AO35" s="1022"/>
      <c r="AP35" s="1022">
        <v>1176</v>
      </c>
      <c r="AQ35" s="1022"/>
      <c r="AR35" s="1022"/>
      <c r="AS35" s="1022"/>
      <c r="AT35" s="1022"/>
      <c r="AU35" s="1022">
        <v>1145</v>
      </c>
      <c r="AV35" s="1022"/>
      <c r="AW35" s="1022"/>
      <c r="AX35" s="1022"/>
      <c r="AY35" s="1022"/>
      <c r="AZ35" s="1093" t="s">
        <v>592</v>
      </c>
      <c r="BA35" s="1093"/>
      <c r="BB35" s="1093"/>
      <c r="BC35" s="1093"/>
      <c r="BD35" s="1093"/>
      <c r="BE35" s="1083" t="s">
        <v>407</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408</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382</v>
      </c>
      <c r="B63" s="995" t="s">
        <v>409</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832</v>
      </c>
      <c r="AG63" s="1010"/>
      <c r="AH63" s="1010"/>
      <c r="AI63" s="1010"/>
      <c r="AJ63" s="1081"/>
      <c r="AK63" s="1082"/>
      <c r="AL63" s="1014"/>
      <c r="AM63" s="1014"/>
      <c r="AN63" s="1014"/>
      <c r="AO63" s="1014"/>
      <c r="AP63" s="1010">
        <v>5596</v>
      </c>
      <c r="AQ63" s="1010"/>
      <c r="AR63" s="1010"/>
      <c r="AS63" s="1010"/>
      <c r="AT63" s="1010"/>
      <c r="AU63" s="1010">
        <v>5535</v>
      </c>
      <c r="AV63" s="1010"/>
      <c r="AW63" s="1010"/>
      <c r="AX63" s="1010"/>
      <c r="AY63" s="1010"/>
      <c r="AZ63" s="1076"/>
      <c r="BA63" s="1076"/>
      <c r="BB63" s="1076"/>
      <c r="BC63" s="1076"/>
      <c r="BD63" s="1076"/>
      <c r="BE63" s="1011"/>
      <c r="BF63" s="1011"/>
      <c r="BG63" s="1011"/>
      <c r="BH63" s="1011"/>
      <c r="BI63" s="1012"/>
      <c r="BJ63" s="1077" t="s">
        <v>127</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411</v>
      </c>
      <c r="B66" s="1047"/>
      <c r="C66" s="1047"/>
      <c r="D66" s="1047"/>
      <c r="E66" s="1047"/>
      <c r="F66" s="1047"/>
      <c r="G66" s="1047"/>
      <c r="H66" s="1047"/>
      <c r="I66" s="1047"/>
      <c r="J66" s="1047"/>
      <c r="K66" s="1047"/>
      <c r="L66" s="1047"/>
      <c r="M66" s="1047"/>
      <c r="N66" s="1047"/>
      <c r="O66" s="1047"/>
      <c r="P66" s="1048"/>
      <c r="Q66" s="1052" t="s">
        <v>412</v>
      </c>
      <c r="R66" s="1053"/>
      <c r="S66" s="1053"/>
      <c r="T66" s="1053"/>
      <c r="U66" s="1054"/>
      <c r="V66" s="1052" t="s">
        <v>413</v>
      </c>
      <c r="W66" s="1053"/>
      <c r="X66" s="1053"/>
      <c r="Y66" s="1053"/>
      <c r="Z66" s="1054"/>
      <c r="AA66" s="1052" t="s">
        <v>414</v>
      </c>
      <c r="AB66" s="1053"/>
      <c r="AC66" s="1053"/>
      <c r="AD66" s="1053"/>
      <c r="AE66" s="1054"/>
      <c r="AF66" s="1058" t="s">
        <v>415</v>
      </c>
      <c r="AG66" s="1059"/>
      <c r="AH66" s="1059"/>
      <c r="AI66" s="1059"/>
      <c r="AJ66" s="1060"/>
      <c r="AK66" s="1052" t="s">
        <v>416</v>
      </c>
      <c r="AL66" s="1047"/>
      <c r="AM66" s="1047"/>
      <c r="AN66" s="1047"/>
      <c r="AO66" s="1048"/>
      <c r="AP66" s="1052" t="s">
        <v>417</v>
      </c>
      <c r="AQ66" s="1053"/>
      <c r="AR66" s="1053"/>
      <c r="AS66" s="1053"/>
      <c r="AT66" s="1054"/>
      <c r="AU66" s="1052" t="s">
        <v>418</v>
      </c>
      <c r="AV66" s="1053"/>
      <c r="AW66" s="1053"/>
      <c r="AX66" s="1053"/>
      <c r="AY66" s="1054"/>
      <c r="AZ66" s="1052" t="s">
        <v>368</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584</v>
      </c>
      <c r="C68" s="1037"/>
      <c r="D68" s="1037"/>
      <c r="E68" s="1037"/>
      <c r="F68" s="1037"/>
      <c r="G68" s="1037"/>
      <c r="H68" s="1037"/>
      <c r="I68" s="1037"/>
      <c r="J68" s="1037"/>
      <c r="K68" s="1037"/>
      <c r="L68" s="1037"/>
      <c r="M68" s="1037"/>
      <c r="N68" s="1037"/>
      <c r="O68" s="1037"/>
      <c r="P68" s="1038"/>
      <c r="Q68" s="1039">
        <v>1404</v>
      </c>
      <c r="R68" s="1033"/>
      <c r="S68" s="1033"/>
      <c r="T68" s="1033"/>
      <c r="U68" s="1033"/>
      <c r="V68" s="1033">
        <v>1377</v>
      </c>
      <c r="W68" s="1033"/>
      <c r="X68" s="1033"/>
      <c r="Y68" s="1033"/>
      <c r="Z68" s="1033"/>
      <c r="AA68" s="1033">
        <v>27</v>
      </c>
      <c r="AB68" s="1033"/>
      <c r="AC68" s="1033"/>
      <c r="AD68" s="1033"/>
      <c r="AE68" s="1033"/>
      <c r="AF68" s="1033">
        <v>27</v>
      </c>
      <c r="AG68" s="1033"/>
      <c r="AH68" s="1033"/>
      <c r="AI68" s="1033"/>
      <c r="AJ68" s="1033"/>
      <c r="AK68" s="1033">
        <v>20</v>
      </c>
      <c r="AL68" s="1033"/>
      <c r="AM68" s="1033"/>
      <c r="AN68" s="1033"/>
      <c r="AO68" s="1033"/>
      <c r="AP68" s="1033">
        <v>607</v>
      </c>
      <c r="AQ68" s="1033"/>
      <c r="AR68" s="1033"/>
      <c r="AS68" s="1033"/>
      <c r="AT68" s="1033"/>
      <c r="AU68" s="1033">
        <v>124</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585</v>
      </c>
      <c r="C69" s="1026"/>
      <c r="D69" s="1026"/>
      <c r="E69" s="1026"/>
      <c r="F69" s="1026"/>
      <c r="G69" s="1026"/>
      <c r="H69" s="1026"/>
      <c r="I69" s="1026"/>
      <c r="J69" s="1026"/>
      <c r="K69" s="1026"/>
      <c r="L69" s="1026"/>
      <c r="M69" s="1026"/>
      <c r="N69" s="1026"/>
      <c r="O69" s="1026"/>
      <c r="P69" s="1027"/>
      <c r="Q69" s="1028">
        <v>3912</v>
      </c>
      <c r="R69" s="1022"/>
      <c r="S69" s="1022"/>
      <c r="T69" s="1022"/>
      <c r="U69" s="1022"/>
      <c r="V69" s="1022">
        <v>3187</v>
      </c>
      <c r="W69" s="1022"/>
      <c r="X69" s="1022"/>
      <c r="Y69" s="1022"/>
      <c r="Z69" s="1022"/>
      <c r="AA69" s="1022">
        <v>725</v>
      </c>
      <c r="AB69" s="1022"/>
      <c r="AC69" s="1022"/>
      <c r="AD69" s="1022"/>
      <c r="AE69" s="1022"/>
      <c r="AF69" s="1022">
        <v>725</v>
      </c>
      <c r="AG69" s="1022"/>
      <c r="AH69" s="1022"/>
      <c r="AI69" s="1022"/>
      <c r="AJ69" s="1022"/>
      <c r="AK69" s="1022" t="s">
        <v>597</v>
      </c>
      <c r="AL69" s="1022"/>
      <c r="AM69" s="1022"/>
      <c r="AN69" s="1022"/>
      <c r="AO69" s="1022"/>
      <c r="AP69" s="1022" t="s">
        <v>596</v>
      </c>
      <c r="AQ69" s="1022"/>
      <c r="AR69" s="1022"/>
      <c r="AS69" s="1022"/>
      <c r="AT69" s="1022"/>
      <c r="AU69" s="1022" t="s">
        <v>596</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586</v>
      </c>
      <c r="C70" s="1026"/>
      <c r="D70" s="1026"/>
      <c r="E70" s="1026"/>
      <c r="F70" s="1026"/>
      <c r="G70" s="1026"/>
      <c r="H70" s="1026"/>
      <c r="I70" s="1026"/>
      <c r="J70" s="1026"/>
      <c r="K70" s="1026"/>
      <c r="L70" s="1026"/>
      <c r="M70" s="1026"/>
      <c r="N70" s="1026"/>
      <c r="O70" s="1026"/>
      <c r="P70" s="1027"/>
      <c r="Q70" s="1028">
        <v>99</v>
      </c>
      <c r="R70" s="1022"/>
      <c r="S70" s="1022"/>
      <c r="T70" s="1022"/>
      <c r="U70" s="1022"/>
      <c r="V70" s="1022">
        <v>98</v>
      </c>
      <c r="W70" s="1022"/>
      <c r="X70" s="1022"/>
      <c r="Y70" s="1022"/>
      <c r="Z70" s="1022"/>
      <c r="AA70" s="1022">
        <v>1</v>
      </c>
      <c r="AB70" s="1022"/>
      <c r="AC70" s="1022"/>
      <c r="AD70" s="1022"/>
      <c r="AE70" s="1022"/>
      <c r="AF70" s="1022">
        <v>1</v>
      </c>
      <c r="AG70" s="1022"/>
      <c r="AH70" s="1022"/>
      <c r="AI70" s="1022"/>
      <c r="AJ70" s="1022"/>
      <c r="AK70" s="1022">
        <v>3</v>
      </c>
      <c r="AL70" s="1022"/>
      <c r="AM70" s="1022"/>
      <c r="AN70" s="1022"/>
      <c r="AO70" s="1022"/>
      <c r="AP70" s="1022" t="s">
        <v>596</v>
      </c>
      <c r="AQ70" s="1022"/>
      <c r="AR70" s="1022"/>
      <c r="AS70" s="1022"/>
      <c r="AT70" s="1022"/>
      <c r="AU70" s="1022" t="s">
        <v>596</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587</v>
      </c>
      <c r="C71" s="1026"/>
      <c r="D71" s="1026"/>
      <c r="E71" s="1026"/>
      <c r="F71" s="1026"/>
      <c r="G71" s="1026"/>
      <c r="H71" s="1026"/>
      <c r="I71" s="1026"/>
      <c r="J71" s="1026"/>
      <c r="K71" s="1026"/>
      <c r="L71" s="1026"/>
      <c r="M71" s="1026"/>
      <c r="N71" s="1026"/>
      <c r="O71" s="1026"/>
      <c r="P71" s="1027"/>
      <c r="Q71" s="1028">
        <v>562</v>
      </c>
      <c r="R71" s="1022"/>
      <c r="S71" s="1022"/>
      <c r="T71" s="1022"/>
      <c r="U71" s="1022"/>
      <c r="V71" s="1022">
        <v>504</v>
      </c>
      <c r="W71" s="1022"/>
      <c r="X71" s="1022"/>
      <c r="Y71" s="1022"/>
      <c r="Z71" s="1022"/>
      <c r="AA71" s="1022">
        <v>58</v>
      </c>
      <c r="AB71" s="1022"/>
      <c r="AC71" s="1022"/>
      <c r="AD71" s="1022"/>
      <c r="AE71" s="1022"/>
      <c r="AF71" s="1022">
        <v>58</v>
      </c>
      <c r="AG71" s="1022"/>
      <c r="AH71" s="1022"/>
      <c r="AI71" s="1022"/>
      <c r="AJ71" s="1022"/>
      <c r="AK71" s="1022" t="s">
        <v>598</v>
      </c>
      <c r="AL71" s="1022"/>
      <c r="AM71" s="1022"/>
      <c r="AN71" s="1022"/>
      <c r="AO71" s="1022"/>
      <c r="AP71" s="1022" t="s">
        <v>596</v>
      </c>
      <c r="AQ71" s="1022"/>
      <c r="AR71" s="1022"/>
      <c r="AS71" s="1022"/>
      <c r="AT71" s="1022"/>
      <c r="AU71" s="1022" t="s">
        <v>596</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588</v>
      </c>
      <c r="C72" s="1026"/>
      <c r="D72" s="1026"/>
      <c r="E72" s="1026"/>
      <c r="F72" s="1026"/>
      <c r="G72" s="1026"/>
      <c r="H72" s="1026"/>
      <c r="I72" s="1026"/>
      <c r="J72" s="1026"/>
      <c r="K72" s="1026"/>
      <c r="L72" s="1026"/>
      <c r="M72" s="1026"/>
      <c r="N72" s="1026"/>
      <c r="O72" s="1026"/>
      <c r="P72" s="1027"/>
      <c r="Q72" s="1028">
        <v>106973</v>
      </c>
      <c r="R72" s="1022"/>
      <c r="S72" s="1022"/>
      <c r="T72" s="1022"/>
      <c r="U72" s="1022"/>
      <c r="V72" s="1022">
        <v>104792</v>
      </c>
      <c r="W72" s="1022"/>
      <c r="X72" s="1022"/>
      <c r="Y72" s="1022"/>
      <c r="Z72" s="1022"/>
      <c r="AA72" s="1022">
        <v>2181</v>
      </c>
      <c r="AB72" s="1022"/>
      <c r="AC72" s="1022"/>
      <c r="AD72" s="1022"/>
      <c r="AE72" s="1022"/>
      <c r="AF72" s="1022">
        <v>2181</v>
      </c>
      <c r="AG72" s="1022"/>
      <c r="AH72" s="1022"/>
      <c r="AI72" s="1022"/>
      <c r="AJ72" s="1022"/>
      <c r="AK72" s="1022">
        <v>1009</v>
      </c>
      <c r="AL72" s="1022"/>
      <c r="AM72" s="1022"/>
      <c r="AN72" s="1022"/>
      <c r="AO72" s="1022"/>
      <c r="AP72" s="1022" t="s">
        <v>596</v>
      </c>
      <c r="AQ72" s="1022"/>
      <c r="AR72" s="1022"/>
      <c r="AS72" s="1022"/>
      <c r="AT72" s="1022"/>
      <c r="AU72" s="1022" t="s">
        <v>596</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589</v>
      </c>
      <c r="C73" s="1026"/>
      <c r="D73" s="1026"/>
      <c r="E73" s="1026"/>
      <c r="F73" s="1026"/>
      <c r="G73" s="1026"/>
      <c r="H73" s="1026"/>
      <c r="I73" s="1026"/>
      <c r="J73" s="1026"/>
      <c r="K73" s="1026"/>
      <c r="L73" s="1026"/>
      <c r="M73" s="1026"/>
      <c r="N73" s="1026"/>
      <c r="O73" s="1026"/>
      <c r="P73" s="1027"/>
      <c r="Q73" s="1028">
        <v>128</v>
      </c>
      <c r="R73" s="1022"/>
      <c r="S73" s="1022"/>
      <c r="T73" s="1022"/>
      <c r="U73" s="1022"/>
      <c r="V73" s="1022">
        <v>120</v>
      </c>
      <c r="W73" s="1022"/>
      <c r="X73" s="1022"/>
      <c r="Y73" s="1022"/>
      <c r="Z73" s="1022"/>
      <c r="AA73" s="1022">
        <v>8</v>
      </c>
      <c r="AB73" s="1022"/>
      <c r="AC73" s="1022"/>
      <c r="AD73" s="1022"/>
      <c r="AE73" s="1022"/>
      <c r="AF73" s="1022">
        <v>8</v>
      </c>
      <c r="AG73" s="1022"/>
      <c r="AH73" s="1022"/>
      <c r="AI73" s="1022"/>
      <c r="AJ73" s="1022"/>
      <c r="AK73" s="1022">
        <v>0</v>
      </c>
      <c r="AL73" s="1022"/>
      <c r="AM73" s="1022"/>
      <c r="AN73" s="1022"/>
      <c r="AO73" s="1022"/>
      <c r="AP73" s="1022" t="s">
        <v>596</v>
      </c>
      <c r="AQ73" s="1022"/>
      <c r="AR73" s="1022"/>
      <c r="AS73" s="1022"/>
      <c r="AT73" s="1022"/>
      <c r="AU73" s="1022" t="s">
        <v>596</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590</v>
      </c>
      <c r="C74" s="1026"/>
      <c r="D74" s="1026"/>
      <c r="E74" s="1026"/>
      <c r="F74" s="1026"/>
      <c r="G74" s="1026"/>
      <c r="H74" s="1026"/>
      <c r="I74" s="1026"/>
      <c r="J74" s="1026"/>
      <c r="K74" s="1026"/>
      <c r="L74" s="1026"/>
      <c r="M74" s="1026"/>
      <c r="N74" s="1026"/>
      <c r="O74" s="1026"/>
      <c r="P74" s="1027"/>
      <c r="Q74" s="1028">
        <v>1082</v>
      </c>
      <c r="R74" s="1022"/>
      <c r="S74" s="1022"/>
      <c r="T74" s="1022"/>
      <c r="U74" s="1022"/>
      <c r="V74" s="1022">
        <v>1081</v>
      </c>
      <c r="W74" s="1022"/>
      <c r="X74" s="1022"/>
      <c r="Y74" s="1022"/>
      <c r="Z74" s="1022"/>
      <c r="AA74" s="1022">
        <v>1</v>
      </c>
      <c r="AB74" s="1022"/>
      <c r="AC74" s="1022"/>
      <c r="AD74" s="1022"/>
      <c r="AE74" s="1022"/>
      <c r="AF74" s="1022">
        <v>1</v>
      </c>
      <c r="AG74" s="1022"/>
      <c r="AH74" s="1022"/>
      <c r="AI74" s="1022"/>
      <c r="AJ74" s="1022"/>
      <c r="AK74" s="1022">
        <v>460</v>
      </c>
      <c r="AL74" s="1022"/>
      <c r="AM74" s="1022"/>
      <c r="AN74" s="1022"/>
      <c r="AO74" s="1022"/>
      <c r="AP74" s="1022" t="s">
        <v>596</v>
      </c>
      <c r="AQ74" s="1022"/>
      <c r="AR74" s="1022"/>
      <c r="AS74" s="1022"/>
      <c r="AT74" s="1022"/>
      <c r="AU74" s="1022" t="s">
        <v>596</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382</v>
      </c>
      <c r="B88" s="995" t="s">
        <v>419</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3001</v>
      </c>
      <c r="AG88" s="1010"/>
      <c r="AH88" s="1010"/>
      <c r="AI88" s="1010"/>
      <c r="AJ88" s="1010"/>
      <c r="AK88" s="1014"/>
      <c r="AL88" s="1014"/>
      <c r="AM88" s="1014"/>
      <c r="AN88" s="1014"/>
      <c r="AO88" s="1014"/>
      <c r="AP88" s="1010">
        <v>607</v>
      </c>
      <c r="AQ88" s="1010"/>
      <c r="AR88" s="1010"/>
      <c r="AS88" s="1010"/>
      <c r="AT88" s="1010"/>
      <c r="AU88" s="1010">
        <v>124</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995" t="s">
        <v>420</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57</v>
      </c>
      <c r="CS102" s="1002"/>
      <c r="CT102" s="1002"/>
      <c r="CU102" s="1002"/>
      <c r="CV102" s="1003"/>
      <c r="CW102" s="1001">
        <v>30</v>
      </c>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421</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422</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425</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426</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427</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428</v>
      </c>
      <c r="AB109" s="945"/>
      <c r="AC109" s="945"/>
      <c r="AD109" s="945"/>
      <c r="AE109" s="946"/>
      <c r="AF109" s="947" t="s">
        <v>300</v>
      </c>
      <c r="AG109" s="945"/>
      <c r="AH109" s="945"/>
      <c r="AI109" s="945"/>
      <c r="AJ109" s="946"/>
      <c r="AK109" s="947" t="s">
        <v>299</v>
      </c>
      <c r="AL109" s="945"/>
      <c r="AM109" s="945"/>
      <c r="AN109" s="945"/>
      <c r="AO109" s="946"/>
      <c r="AP109" s="947" t="s">
        <v>429</v>
      </c>
      <c r="AQ109" s="945"/>
      <c r="AR109" s="945"/>
      <c r="AS109" s="945"/>
      <c r="AT109" s="976"/>
      <c r="AU109" s="944" t="s">
        <v>427</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428</v>
      </c>
      <c r="BR109" s="945"/>
      <c r="BS109" s="945"/>
      <c r="BT109" s="945"/>
      <c r="BU109" s="946"/>
      <c r="BV109" s="947" t="s">
        <v>300</v>
      </c>
      <c r="BW109" s="945"/>
      <c r="BX109" s="945"/>
      <c r="BY109" s="945"/>
      <c r="BZ109" s="946"/>
      <c r="CA109" s="947" t="s">
        <v>299</v>
      </c>
      <c r="CB109" s="945"/>
      <c r="CC109" s="945"/>
      <c r="CD109" s="945"/>
      <c r="CE109" s="946"/>
      <c r="CF109" s="983" t="s">
        <v>429</v>
      </c>
      <c r="CG109" s="983"/>
      <c r="CH109" s="983"/>
      <c r="CI109" s="983"/>
      <c r="CJ109" s="983"/>
      <c r="CK109" s="947" t="s">
        <v>430</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428</v>
      </c>
      <c r="DH109" s="945"/>
      <c r="DI109" s="945"/>
      <c r="DJ109" s="945"/>
      <c r="DK109" s="946"/>
      <c r="DL109" s="947" t="s">
        <v>300</v>
      </c>
      <c r="DM109" s="945"/>
      <c r="DN109" s="945"/>
      <c r="DO109" s="945"/>
      <c r="DP109" s="946"/>
      <c r="DQ109" s="947" t="s">
        <v>299</v>
      </c>
      <c r="DR109" s="945"/>
      <c r="DS109" s="945"/>
      <c r="DT109" s="945"/>
      <c r="DU109" s="946"/>
      <c r="DV109" s="947" t="s">
        <v>429</v>
      </c>
      <c r="DW109" s="945"/>
      <c r="DX109" s="945"/>
      <c r="DY109" s="945"/>
      <c r="DZ109" s="976"/>
    </row>
    <row r="110" spans="1:131" s="246" customFormat="1" ht="26.25" customHeight="1" x14ac:dyDescent="0.15">
      <c r="A110" s="847" t="s">
        <v>431</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350947</v>
      </c>
      <c r="AB110" s="938"/>
      <c r="AC110" s="938"/>
      <c r="AD110" s="938"/>
      <c r="AE110" s="939"/>
      <c r="AF110" s="940">
        <v>255034</v>
      </c>
      <c r="AG110" s="938"/>
      <c r="AH110" s="938"/>
      <c r="AI110" s="938"/>
      <c r="AJ110" s="939"/>
      <c r="AK110" s="940">
        <v>254957</v>
      </c>
      <c r="AL110" s="938"/>
      <c r="AM110" s="938"/>
      <c r="AN110" s="938"/>
      <c r="AO110" s="939"/>
      <c r="AP110" s="941">
        <v>7.1</v>
      </c>
      <c r="AQ110" s="942"/>
      <c r="AR110" s="942"/>
      <c r="AS110" s="942"/>
      <c r="AT110" s="943"/>
      <c r="AU110" s="977" t="s">
        <v>72</v>
      </c>
      <c r="AV110" s="978"/>
      <c r="AW110" s="978"/>
      <c r="AX110" s="978"/>
      <c r="AY110" s="978"/>
      <c r="AZ110" s="903" t="s">
        <v>432</v>
      </c>
      <c r="BA110" s="848"/>
      <c r="BB110" s="848"/>
      <c r="BC110" s="848"/>
      <c r="BD110" s="848"/>
      <c r="BE110" s="848"/>
      <c r="BF110" s="848"/>
      <c r="BG110" s="848"/>
      <c r="BH110" s="848"/>
      <c r="BI110" s="848"/>
      <c r="BJ110" s="848"/>
      <c r="BK110" s="848"/>
      <c r="BL110" s="848"/>
      <c r="BM110" s="848"/>
      <c r="BN110" s="848"/>
      <c r="BO110" s="848"/>
      <c r="BP110" s="849"/>
      <c r="BQ110" s="904">
        <v>4190363</v>
      </c>
      <c r="BR110" s="885"/>
      <c r="BS110" s="885"/>
      <c r="BT110" s="885"/>
      <c r="BU110" s="885"/>
      <c r="BV110" s="885">
        <v>4008853</v>
      </c>
      <c r="BW110" s="885"/>
      <c r="BX110" s="885"/>
      <c r="BY110" s="885"/>
      <c r="BZ110" s="885"/>
      <c r="CA110" s="885">
        <v>3825364</v>
      </c>
      <c r="CB110" s="885"/>
      <c r="CC110" s="885"/>
      <c r="CD110" s="885"/>
      <c r="CE110" s="885"/>
      <c r="CF110" s="909">
        <v>107.2</v>
      </c>
      <c r="CG110" s="910"/>
      <c r="CH110" s="910"/>
      <c r="CI110" s="910"/>
      <c r="CJ110" s="910"/>
      <c r="CK110" s="973" t="s">
        <v>433</v>
      </c>
      <c r="CL110" s="859"/>
      <c r="CM110" s="934" t="s">
        <v>434</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435</v>
      </c>
      <c r="DH110" s="885"/>
      <c r="DI110" s="885"/>
      <c r="DJ110" s="885"/>
      <c r="DK110" s="885"/>
      <c r="DL110" s="885" t="s">
        <v>436</v>
      </c>
      <c r="DM110" s="885"/>
      <c r="DN110" s="885"/>
      <c r="DO110" s="885"/>
      <c r="DP110" s="885"/>
      <c r="DQ110" s="885" t="s">
        <v>435</v>
      </c>
      <c r="DR110" s="885"/>
      <c r="DS110" s="885"/>
      <c r="DT110" s="885"/>
      <c r="DU110" s="885"/>
      <c r="DV110" s="886" t="s">
        <v>437</v>
      </c>
      <c r="DW110" s="886"/>
      <c r="DX110" s="886"/>
      <c r="DY110" s="886"/>
      <c r="DZ110" s="887"/>
    </row>
    <row r="111" spans="1:131" s="246" customFormat="1" ht="26.25" customHeight="1" x14ac:dyDescent="0.15">
      <c r="A111" s="814" t="s">
        <v>438</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437</v>
      </c>
      <c r="AB111" s="966"/>
      <c r="AC111" s="966"/>
      <c r="AD111" s="966"/>
      <c r="AE111" s="967"/>
      <c r="AF111" s="968" t="s">
        <v>436</v>
      </c>
      <c r="AG111" s="966"/>
      <c r="AH111" s="966"/>
      <c r="AI111" s="966"/>
      <c r="AJ111" s="967"/>
      <c r="AK111" s="968" t="s">
        <v>439</v>
      </c>
      <c r="AL111" s="966"/>
      <c r="AM111" s="966"/>
      <c r="AN111" s="966"/>
      <c r="AO111" s="967"/>
      <c r="AP111" s="969" t="s">
        <v>437</v>
      </c>
      <c r="AQ111" s="970"/>
      <c r="AR111" s="970"/>
      <c r="AS111" s="970"/>
      <c r="AT111" s="971"/>
      <c r="AU111" s="979"/>
      <c r="AV111" s="980"/>
      <c r="AW111" s="980"/>
      <c r="AX111" s="980"/>
      <c r="AY111" s="980"/>
      <c r="AZ111" s="855" t="s">
        <v>440</v>
      </c>
      <c r="BA111" s="790"/>
      <c r="BB111" s="790"/>
      <c r="BC111" s="790"/>
      <c r="BD111" s="790"/>
      <c r="BE111" s="790"/>
      <c r="BF111" s="790"/>
      <c r="BG111" s="790"/>
      <c r="BH111" s="790"/>
      <c r="BI111" s="790"/>
      <c r="BJ111" s="790"/>
      <c r="BK111" s="790"/>
      <c r="BL111" s="790"/>
      <c r="BM111" s="790"/>
      <c r="BN111" s="790"/>
      <c r="BO111" s="790"/>
      <c r="BP111" s="791"/>
      <c r="BQ111" s="856">
        <v>25311</v>
      </c>
      <c r="BR111" s="857"/>
      <c r="BS111" s="857"/>
      <c r="BT111" s="857"/>
      <c r="BU111" s="857"/>
      <c r="BV111" s="857" t="s">
        <v>127</v>
      </c>
      <c r="BW111" s="857"/>
      <c r="BX111" s="857"/>
      <c r="BY111" s="857"/>
      <c r="BZ111" s="857"/>
      <c r="CA111" s="857" t="s">
        <v>437</v>
      </c>
      <c r="CB111" s="857"/>
      <c r="CC111" s="857"/>
      <c r="CD111" s="857"/>
      <c r="CE111" s="857"/>
      <c r="CF111" s="918" t="s">
        <v>437</v>
      </c>
      <c r="CG111" s="919"/>
      <c r="CH111" s="919"/>
      <c r="CI111" s="919"/>
      <c r="CJ111" s="919"/>
      <c r="CK111" s="974"/>
      <c r="CL111" s="861"/>
      <c r="CM111" s="864" t="s">
        <v>441</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437</v>
      </c>
      <c r="DH111" s="857"/>
      <c r="DI111" s="857"/>
      <c r="DJ111" s="857"/>
      <c r="DK111" s="857"/>
      <c r="DL111" s="857" t="s">
        <v>127</v>
      </c>
      <c r="DM111" s="857"/>
      <c r="DN111" s="857"/>
      <c r="DO111" s="857"/>
      <c r="DP111" s="857"/>
      <c r="DQ111" s="857" t="s">
        <v>436</v>
      </c>
      <c r="DR111" s="857"/>
      <c r="DS111" s="857"/>
      <c r="DT111" s="857"/>
      <c r="DU111" s="857"/>
      <c r="DV111" s="834" t="s">
        <v>437</v>
      </c>
      <c r="DW111" s="834"/>
      <c r="DX111" s="834"/>
      <c r="DY111" s="834"/>
      <c r="DZ111" s="835"/>
    </row>
    <row r="112" spans="1:131" s="246" customFormat="1" ht="26.25" customHeight="1" x14ac:dyDescent="0.15">
      <c r="A112" s="959" t="s">
        <v>442</v>
      </c>
      <c r="B112" s="960"/>
      <c r="C112" s="790" t="s">
        <v>443</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436</v>
      </c>
      <c r="AB112" s="820"/>
      <c r="AC112" s="820"/>
      <c r="AD112" s="820"/>
      <c r="AE112" s="821"/>
      <c r="AF112" s="822" t="s">
        <v>435</v>
      </c>
      <c r="AG112" s="820"/>
      <c r="AH112" s="820"/>
      <c r="AI112" s="820"/>
      <c r="AJ112" s="821"/>
      <c r="AK112" s="822" t="s">
        <v>396</v>
      </c>
      <c r="AL112" s="820"/>
      <c r="AM112" s="820"/>
      <c r="AN112" s="820"/>
      <c r="AO112" s="821"/>
      <c r="AP112" s="867" t="s">
        <v>437</v>
      </c>
      <c r="AQ112" s="868"/>
      <c r="AR112" s="868"/>
      <c r="AS112" s="868"/>
      <c r="AT112" s="869"/>
      <c r="AU112" s="979"/>
      <c r="AV112" s="980"/>
      <c r="AW112" s="980"/>
      <c r="AX112" s="980"/>
      <c r="AY112" s="980"/>
      <c r="AZ112" s="855" t="s">
        <v>444</v>
      </c>
      <c r="BA112" s="790"/>
      <c r="BB112" s="790"/>
      <c r="BC112" s="790"/>
      <c r="BD112" s="790"/>
      <c r="BE112" s="790"/>
      <c r="BF112" s="790"/>
      <c r="BG112" s="790"/>
      <c r="BH112" s="790"/>
      <c r="BI112" s="790"/>
      <c r="BJ112" s="790"/>
      <c r="BK112" s="790"/>
      <c r="BL112" s="790"/>
      <c r="BM112" s="790"/>
      <c r="BN112" s="790"/>
      <c r="BO112" s="790"/>
      <c r="BP112" s="791"/>
      <c r="BQ112" s="856">
        <v>5669362</v>
      </c>
      <c r="BR112" s="857"/>
      <c r="BS112" s="857"/>
      <c r="BT112" s="857"/>
      <c r="BU112" s="857"/>
      <c r="BV112" s="857">
        <v>5909432</v>
      </c>
      <c r="BW112" s="857"/>
      <c r="BX112" s="857"/>
      <c r="BY112" s="857"/>
      <c r="BZ112" s="857"/>
      <c r="CA112" s="857">
        <v>5586903</v>
      </c>
      <c r="CB112" s="857"/>
      <c r="CC112" s="857"/>
      <c r="CD112" s="857"/>
      <c r="CE112" s="857"/>
      <c r="CF112" s="918">
        <v>156.6</v>
      </c>
      <c r="CG112" s="919"/>
      <c r="CH112" s="919"/>
      <c r="CI112" s="919"/>
      <c r="CJ112" s="919"/>
      <c r="CK112" s="974"/>
      <c r="CL112" s="861"/>
      <c r="CM112" s="864" t="s">
        <v>445</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396</v>
      </c>
      <c r="DH112" s="857"/>
      <c r="DI112" s="857"/>
      <c r="DJ112" s="857"/>
      <c r="DK112" s="857"/>
      <c r="DL112" s="857" t="s">
        <v>437</v>
      </c>
      <c r="DM112" s="857"/>
      <c r="DN112" s="857"/>
      <c r="DO112" s="857"/>
      <c r="DP112" s="857"/>
      <c r="DQ112" s="857" t="s">
        <v>437</v>
      </c>
      <c r="DR112" s="857"/>
      <c r="DS112" s="857"/>
      <c r="DT112" s="857"/>
      <c r="DU112" s="857"/>
      <c r="DV112" s="834" t="s">
        <v>437</v>
      </c>
      <c r="DW112" s="834"/>
      <c r="DX112" s="834"/>
      <c r="DY112" s="834"/>
      <c r="DZ112" s="835"/>
    </row>
    <row r="113" spans="1:130" s="246" customFormat="1" ht="26.25" customHeight="1" x14ac:dyDescent="0.15">
      <c r="A113" s="961"/>
      <c r="B113" s="962"/>
      <c r="C113" s="790" t="s">
        <v>446</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513327</v>
      </c>
      <c r="AB113" s="966"/>
      <c r="AC113" s="966"/>
      <c r="AD113" s="966"/>
      <c r="AE113" s="967"/>
      <c r="AF113" s="968">
        <v>532027</v>
      </c>
      <c r="AG113" s="966"/>
      <c r="AH113" s="966"/>
      <c r="AI113" s="966"/>
      <c r="AJ113" s="967"/>
      <c r="AK113" s="968">
        <v>538476</v>
      </c>
      <c r="AL113" s="966"/>
      <c r="AM113" s="966"/>
      <c r="AN113" s="966"/>
      <c r="AO113" s="967"/>
      <c r="AP113" s="969">
        <v>15.1</v>
      </c>
      <c r="AQ113" s="970"/>
      <c r="AR113" s="970"/>
      <c r="AS113" s="970"/>
      <c r="AT113" s="971"/>
      <c r="AU113" s="979"/>
      <c r="AV113" s="980"/>
      <c r="AW113" s="980"/>
      <c r="AX113" s="980"/>
      <c r="AY113" s="980"/>
      <c r="AZ113" s="855" t="s">
        <v>447</v>
      </c>
      <c r="BA113" s="790"/>
      <c r="BB113" s="790"/>
      <c r="BC113" s="790"/>
      <c r="BD113" s="790"/>
      <c r="BE113" s="790"/>
      <c r="BF113" s="790"/>
      <c r="BG113" s="790"/>
      <c r="BH113" s="790"/>
      <c r="BI113" s="790"/>
      <c r="BJ113" s="790"/>
      <c r="BK113" s="790"/>
      <c r="BL113" s="790"/>
      <c r="BM113" s="790"/>
      <c r="BN113" s="790"/>
      <c r="BO113" s="790"/>
      <c r="BP113" s="791"/>
      <c r="BQ113" s="856">
        <v>115343</v>
      </c>
      <c r="BR113" s="857"/>
      <c r="BS113" s="857"/>
      <c r="BT113" s="857"/>
      <c r="BU113" s="857"/>
      <c r="BV113" s="857">
        <v>133471</v>
      </c>
      <c r="BW113" s="857"/>
      <c r="BX113" s="857"/>
      <c r="BY113" s="857"/>
      <c r="BZ113" s="857"/>
      <c r="CA113" s="857">
        <v>123911</v>
      </c>
      <c r="CB113" s="857"/>
      <c r="CC113" s="857"/>
      <c r="CD113" s="857"/>
      <c r="CE113" s="857"/>
      <c r="CF113" s="918">
        <v>3.5</v>
      </c>
      <c r="CG113" s="919"/>
      <c r="CH113" s="919"/>
      <c r="CI113" s="919"/>
      <c r="CJ113" s="919"/>
      <c r="CK113" s="974"/>
      <c r="CL113" s="861"/>
      <c r="CM113" s="864" t="s">
        <v>448</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396</v>
      </c>
      <c r="DH113" s="820"/>
      <c r="DI113" s="820"/>
      <c r="DJ113" s="820"/>
      <c r="DK113" s="821"/>
      <c r="DL113" s="822" t="s">
        <v>437</v>
      </c>
      <c r="DM113" s="820"/>
      <c r="DN113" s="820"/>
      <c r="DO113" s="820"/>
      <c r="DP113" s="821"/>
      <c r="DQ113" s="822" t="s">
        <v>396</v>
      </c>
      <c r="DR113" s="820"/>
      <c r="DS113" s="820"/>
      <c r="DT113" s="820"/>
      <c r="DU113" s="821"/>
      <c r="DV113" s="867" t="s">
        <v>437</v>
      </c>
      <c r="DW113" s="868"/>
      <c r="DX113" s="868"/>
      <c r="DY113" s="868"/>
      <c r="DZ113" s="869"/>
    </row>
    <row r="114" spans="1:130" s="246" customFormat="1" ht="26.25" customHeight="1" x14ac:dyDescent="0.15">
      <c r="A114" s="961"/>
      <c r="B114" s="962"/>
      <c r="C114" s="790" t="s">
        <v>449</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7470</v>
      </c>
      <c r="AB114" s="820"/>
      <c r="AC114" s="820"/>
      <c r="AD114" s="820"/>
      <c r="AE114" s="821"/>
      <c r="AF114" s="822">
        <v>14435</v>
      </c>
      <c r="AG114" s="820"/>
      <c r="AH114" s="820"/>
      <c r="AI114" s="820"/>
      <c r="AJ114" s="821"/>
      <c r="AK114" s="822">
        <v>16615</v>
      </c>
      <c r="AL114" s="820"/>
      <c r="AM114" s="820"/>
      <c r="AN114" s="820"/>
      <c r="AO114" s="821"/>
      <c r="AP114" s="867">
        <v>0.5</v>
      </c>
      <c r="AQ114" s="868"/>
      <c r="AR114" s="868"/>
      <c r="AS114" s="868"/>
      <c r="AT114" s="869"/>
      <c r="AU114" s="979"/>
      <c r="AV114" s="980"/>
      <c r="AW114" s="980"/>
      <c r="AX114" s="980"/>
      <c r="AY114" s="980"/>
      <c r="AZ114" s="855" t="s">
        <v>450</v>
      </c>
      <c r="BA114" s="790"/>
      <c r="BB114" s="790"/>
      <c r="BC114" s="790"/>
      <c r="BD114" s="790"/>
      <c r="BE114" s="790"/>
      <c r="BF114" s="790"/>
      <c r="BG114" s="790"/>
      <c r="BH114" s="790"/>
      <c r="BI114" s="790"/>
      <c r="BJ114" s="790"/>
      <c r="BK114" s="790"/>
      <c r="BL114" s="790"/>
      <c r="BM114" s="790"/>
      <c r="BN114" s="790"/>
      <c r="BO114" s="790"/>
      <c r="BP114" s="791"/>
      <c r="BQ114" s="856">
        <v>215829</v>
      </c>
      <c r="BR114" s="857"/>
      <c r="BS114" s="857"/>
      <c r="BT114" s="857"/>
      <c r="BU114" s="857"/>
      <c r="BV114" s="857">
        <v>165281</v>
      </c>
      <c r="BW114" s="857"/>
      <c r="BX114" s="857"/>
      <c r="BY114" s="857"/>
      <c r="BZ114" s="857"/>
      <c r="CA114" s="857">
        <v>177896</v>
      </c>
      <c r="CB114" s="857"/>
      <c r="CC114" s="857"/>
      <c r="CD114" s="857"/>
      <c r="CE114" s="857"/>
      <c r="CF114" s="918">
        <v>5</v>
      </c>
      <c r="CG114" s="919"/>
      <c r="CH114" s="919"/>
      <c r="CI114" s="919"/>
      <c r="CJ114" s="919"/>
      <c r="CK114" s="974"/>
      <c r="CL114" s="861"/>
      <c r="CM114" s="864" t="s">
        <v>451</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127</v>
      </c>
      <c r="DH114" s="820"/>
      <c r="DI114" s="820"/>
      <c r="DJ114" s="820"/>
      <c r="DK114" s="821"/>
      <c r="DL114" s="822" t="s">
        <v>127</v>
      </c>
      <c r="DM114" s="820"/>
      <c r="DN114" s="820"/>
      <c r="DO114" s="820"/>
      <c r="DP114" s="821"/>
      <c r="DQ114" s="822" t="s">
        <v>439</v>
      </c>
      <c r="DR114" s="820"/>
      <c r="DS114" s="820"/>
      <c r="DT114" s="820"/>
      <c r="DU114" s="821"/>
      <c r="DV114" s="867" t="s">
        <v>127</v>
      </c>
      <c r="DW114" s="868"/>
      <c r="DX114" s="868"/>
      <c r="DY114" s="868"/>
      <c r="DZ114" s="869"/>
    </row>
    <row r="115" spans="1:130" s="246" customFormat="1" ht="26.25" customHeight="1" x14ac:dyDescent="0.15">
      <c r="A115" s="961"/>
      <c r="B115" s="962"/>
      <c r="C115" s="790" t="s">
        <v>452</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10488</v>
      </c>
      <c r="AB115" s="966"/>
      <c r="AC115" s="966"/>
      <c r="AD115" s="966"/>
      <c r="AE115" s="967"/>
      <c r="AF115" s="968" t="s">
        <v>127</v>
      </c>
      <c r="AG115" s="966"/>
      <c r="AH115" s="966"/>
      <c r="AI115" s="966"/>
      <c r="AJ115" s="967"/>
      <c r="AK115" s="968" t="s">
        <v>436</v>
      </c>
      <c r="AL115" s="966"/>
      <c r="AM115" s="966"/>
      <c r="AN115" s="966"/>
      <c r="AO115" s="967"/>
      <c r="AP115" s="969" t="s">
        <v>437</v>
      </c>
      <c r="AQ115" s="970"/>
      <c r="AR115" s="970"/>
      <c r="AS115" s="970"/>
      <c r="AT115" s="971"/>
      <c r="AU115" s="979"/>
      <c r="AV115" s="980"/>
      <c r="AW115" s="980"/>
      <c r="AX115" s="980"/>
      <c r="AY115" s="980"/>
      <c r="AZ115" s="855" t="s">
        <v>453</v>
      </c>
      <c r="BA115" s="790"/>
      <c r="BB115" s="790"/>
      <c r="BC115" s="790"/>
      <c r="BD115" s="790"/>
      <c r="BE115" s="790"/>
      <c r="BF115" s="790"/>
      <c r="BG115" s="790"/>
      <c r="BH115" s="790"/>
      <c r="BI115" s="790"/>
      <c r="BJ115" s="790"/>
      <c r="BK115" s="790"/>
      <c r="BL115" s="790"/>
      <c r="BM115" s="790"/>
      <c r="BN115" s="790"/>
      <c r="BO115" s="790"/>
      <c r="BP115" s="791"/>
      <c r="BQ115" s="856">
        <v>34000</v>
      </c>
      <c r="BR115" s="857"/>
      <c r="BS115" s="857"/>
      <c r="BT115" s="857"/>
      <c r="BU115" s="857"/>
      <c r="BV115" s="857">
        <v>34000</v>
      </c>
      <c r="BW115" s="857"/>
      <c r="BX115" s="857"/>
      <c r="BY115" s="857"/>
      <c r="BZ115" s="857"/>
      <c r="CA115" s="857">
        <v>34000</v>
      </c>
      <c r="CB115" s="857"/>
      <c r="CC115" s="857"/>
      <c r="CD115" s="857"/>
      <c r="CE115" s="857"/>
      <c r="CF115" s="918">
        <v>1</v>
      </c>
      <c r="CG115" s="919"/>
      <c r="CH115" s="919"/>
      <c r="CI115" s="919"/>
      <c r="CJ115" s="919"/>
      <c r="CK115" s="974"/>
      <c r="CL115" s="861"/>
      <c r="CM115" s="855" t="s">
        <v>454</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436</v>
      </c>
      <c r="DH115" s="820"/>
      <c r="DI115" s="820"/>
      <c r="DJ115" s="820"/>
      <c r="DK115" s="821"/>
      <c r="DL115" s="822" t="s">
        <v>437</v>
      </c>
      <c r="DM115" s="820"/>
      <c r="DN115" s="820"/>
      <c r="DO115" s="820"/>
      <c r="DP115" s="821"/>
      <c r="DQ115" s="822" t="s">
        <v>439</v>
      </c>
      <c r="DR115" s="820"/>
      <c r="DS115" s="820"/>
      <c r="DT115" s="820"/>
      <c r="DU115" s="821"/>
      <c r="DV115" s="867" t="s">
        <v>127</v>
      </c>
      <c r="DW115" s="868"/>
      <c r="DX115" s="868"/>
      <c r="DY115" s="868"/>
      <c r="DZ115" s="869"/>
    </row>
    <row r="116" spans="1:130" s="246" customFormat="1" ht="26.25" customHeight="1" x14ac:dyDescent="0.15">
      <c r="A116" s="963"/>
      <c r="B116" s="964"/>
      <c r="C116" s="923" t="s">
        <v>455</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437</v>
      </c>
      <c r="AB116" s="820"/>
      <c r="AC116" s="820"/>
      <c r="AD116" s="820"/>
      <c r="AE116" s="821"/>
      <c r="AF116" s="822" t="s">
        <v>396</v>
      </c>
      <c r="AG116" s="820"/>
      <c r="AH116" s="820"/>
      <c r="AI116" s="820"/>
      <c r="AJ116" s="821"/>
      <c r="AK116" s="822" t="s">
        <v>437</v>
      </c>
      <c r="AL116" s="820"/>
      <c r="AM116" s="820"/>
      <c r="AN116" s="820"/>
      <c r="AO116" s="821"/>
      <c r="AP116" s="867" t="s">
        <v>437</v>
      </c>
      <c r="AQ116" s="868"/>
      <c r="AR116" s="868"/>
      <c r="AS116" s="868"/>
      <c r="AT116" s="869"/>
      <c r="AU116" s="979"/>
      <c r="AV116" s="980"/>
      <c r="AW116" s="980"/>
      <c r="AX116" s="980"/>
      <c r="AY116" s="980"/>
      <c r="AZ116" s="906" t="s">
        <v>456</v>
      </c>
      <c r="BA116" s="907"/>
      <c r="BB116" s="907"/>
      <c r="BC116" s="907"/>
      <c r="BD116" s="907"/>
      <c r="BE116" s="907"/>
      <c r="BF116" s="907"/>
      <c r="BG116" s="907"/>
      <c r="BH116" s="907"/>
      <c r="BI116" s="907"/>
      <c r="BJ116" s="907"/>
      <c r="BK116" s="907"/>
      <c r="BL116" s="907"/>
      <c r="BM116" s="907"/>
      <c r="BN116" s="907"/>
      <c r="BO116" s="907"/>
      <c r="BP116" s="908"/>
      <c r="BQ116" s="856" t="s">
        <v>437</v>
      </c>
      <c r="BR116" s="857"/>
      <c r="BS116" s="857"/>
      <c r="BT116" s="857"/>
      <c r="BU116" s="857"/>
      <c r="BV116" s="857" t="s">
        <v>437</v>
      </c>
      <c r="BW116" s="857"/>
      <c r="BX116" s="857"/>
      <c r="BY116" s="857"/>
      <c r="BZ116" s="857"/>
      <c r="CA116" s="857" t="s">
        <v>437</v>
      </c>
      <c r="CB116" s="857"/>
      <c r="CC116" s="857"/>
      <c r="CD116" s="857"/>
      <c r="CE116" s="857"/>
      <c r="CF116" s="918" t="s">
        <v>127</v>
      </c>
      <c r="CG116" s="919"/>
      <c r="CH116" s="919"/>
      <c r="CI116" s="919"/>
      <c r="CJ116" s="919"/>
      <c r="CK116" s="974"/>
      <c r="CL116" s="861"/>
      <c r="CM116" s="864" t="s">
        <v>457</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437</v>
      </c>
      <c r="DH116" s="820"/>
      <c r="DI116" s="820"/>
      <c r="DJ116" s="820"/>
      <c r="DK116" s="821"/>
      <c r="DL116" s="822" t="s">
        <v>396</v>
      </c>
      <c r="DM116" s="820"/>
      <c r="DN116" s="820"/>
      <c r="DO116" s="820"/>
      <c r="DP116" s="821"/>
      <c r="DQ116" s="822" t="s">
        <v>437</v>
      </c>
      <c r="DR116" s="820"/>
      <c r="DS116" s="820"/>
      <c r="DT116" s="820"/>
      <c r="DU116" s="821"/>
      <c r="DV116" s="867" t="s">
        <v>437</v>
      </c>
      <c r="DW116" s="868"/>
      <c r="DX116" s="868"/>
      <c r="DY116" s="868"/>
      <c r="DZ116" s="869"/>
    </row>
    <row r="117" spans="1:130" s="246" customFormat="1" ht="26.25" customHeight="1" x14ac:dyDescent="0.15">
      <c r="A117" s="944" t="s">
        <v>183</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458</v>
      </c>
      <c r="Z117" s="946"/>
      <c r="AA117" s="951">
        <v>882232</v>
      </c>
      <c r="AB117" s="952"/>
      <c r="AC117" s="952"/>
      <c r="AD117" s="952"/>
      <c r="AE117" s="953"/>
      <c r="AF117" s="954">
        <v>801496</v>
      </c>
      <c r="AG117" s="952"/>
      <c r="AH117" s="952"/>
      <c r="AI117" s="952"/>
      <c r="AJ117" s="953"/>
      <c r="AK117" s="954">
        <v>810048</v>
      </c>
      <c r="AL117" s="952"/>
      <c r="AM117" s="952"/>
      <c r="AN117" s="952"/>
      <c r="AO117" s="953"/>
      <c r="AP117" s="955"/>
      <c r="AQ117" s="956"/>
      <c r="AR117" s="956"/>
      <c r="AS117" s="956"/>
      <c r="AT117" s="957"/>
      <c r="AU117" s="979"/>
      <c r="AV117" s="980"/>
      <c r="AW117" s="980"/>
      <c r="AX117" s="980"/>
      <c r="AY117" s="980"/>
      <c r="AZ117" s="906" t="s">
        <v>459</v>
      </c>
      <c r="BA117" s="907"/>
      <c r="BB117" s="907"/>
      <c r="BC117" s="907"/>
      <c r="BD117" s="907"/>
      <c r="BE117" s="907"/>
      <c r="BF117" s="907"/>
      <c r="BG117" s="907"/>
      <c r="BH117" s="907"/>
      <c r="BI117" s="907"/>
      <c r="BJ117" s="907"/>
      <c r="BK117" s="907"/>
      <c r="BL117" s="907"/>
      <c r="BM117" s="907"/>
      <c r="BN117" s="907"/>
      <c r="BO117" s="907"/>
      <c r="BP117" s="908"/>
      <c r="BQ117" s="856" t="s">
        <v>396</v>
      </c>
      <c r="BR117" s="857"/>
      <c r="BS117" s="857"/>
      <c r="BT117" s="857"/>
      <c r="BU117" s="857"/>
      <c r="BV117" s="857" t="s">
        <v>396</v>
      </c>
      <c r="BW117" s="857"/>
      <c r="BX117" s="857"/>
      <c r="BY117" s="857"/>
      <c r="BZ117" s="857"/>
      <c r="CA117" s="857" t="s">
        <v>396</v>
      </c>
      <c r="CB117" s="857"/>
      <c r="CC117" s="857"/>
      <c r="CD117" s="857"/>
      <c r="CE117" s="857"/>
      <c r="CF117" s="918" t="s">
        <v>396</v>
      </c>
      <c r="CG117" s="919"/>
      <c r="CH117" s="919"/>
      <c r="CI117" s="919"/>
      <c r="CJ117" s="919"/>
      <c r="CK117" s="974"/>
      <c r="CL117" s="861"/>
      <c r="CM117" s="864" t="s">
        <v>460</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396</v>
      </c>
      <c r="DH117" s="820"/>
      <c r="DI117" s="820"/>
      <c r="DJ117" s="820"/>
      <c r="DK117" s="821"/>
      <c r="DL117" s="822" t="s">
        <v>396</v>
      </c>
      <c r="DM117" s="820"/>
      <c r="DN117" s="820"/>
      <c r="DO117" s="820"/>
      <c r="DP117" s="821"/>
      <c r="DQ117" s="822" t="s">
        <v>396</v>
      </c>
      <c r="DR117" s="820"/>
      <c r="DS117" s="820"/>
      <c r="DT117" s="820"/>
      <c r="DU117" s="821"/>
      <c r="DV117" s="867" t="s">
        <v>396</v>
      </c>
      <c r="DW117" s="868"/>
      <c r="DX117" s="868"/>
      <c r="DY117" s="868"/>
      <c r="DZ117" s="869"/>
    </row>
    <row r="118" spans="1:130" s="246" customFormat="1" ht="26.25" customHeight="1" x14ac:dyDescent="0.15">
      <c r="A118" s="944" t="s">
        <v>430</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428</v>
      </c>
      <c r="AB118" s="945"/>
      <c r="AC118" s="945"/>
      <c r="AD118" s="945"/>
      <c r="AE118" s="946"/>
      <c r="AF118" s="947" t="s">
        <v>300</v>
      </c>
      <c r="AG118" s="945"/>
      <c r="AH118" s="945"/>
      <c r="AI118" s="945"/>
      <c r="AJ118" s="946"/>
      <c r="AK118" s="947" t="s">
        <v>299</v>
      </c>
      <c r="AL118" s="945"/>
      <c r="AM118" s="945"/>
      <c r="AN118" s="945"/>
      <c r="AO118" s="946"/>
      <c r="AP118" s="948" t="s">
        <v>429</v>
      </c>
      <c r="AQ118" s="949"/>
      <c r="AR118" s="949"/>
      <c r="AS118" s="949"/>
      <c r="AT118" s="950"/>
      <c r="AU118" s="979"/>
      <c r="AV118" s="980"/>
      <c r="AW118" s="980"/>
      <c r="AX118" s="980"/>
      <c r="AY118" s="980"/>
      <c r="AZ118" s="922" t="s">
        <v>461</v>
      </c>
      <c r="BA118" s="923"/>
      <c r="BB118" s="923"/>
      <c r="BC118" s="923"/>
      <c r="BD118" s="923"/>
      <c r="BE118" s="923"/>
      <c r="BF118" s="923"/>
      <c r="BG118" s="923"/>
      <c r="BH118" s="923"/>
      <c r="BI118" s="923"/>
      <c r="BJ118" s="923"/>
      <c r="BK118" s="923"/>
      <c r="BL118" s="923"/>
      <c r="BM118" s="923"/>
      <c r="BN118" s="923"/>
      <c r="BO118" s="923"/>
      <c r="BP118" s="924"/>
      <c r="BQ118" s="925" t="s">
        <v>380</v>
      </c>
      <c r="BR118" s="888"/>
      <c r="BS118" s="888"/>
      <c r="BT118" s="888"/>
      <c r="BU118" s="888"/>
      <c r="BV118" s="888" t="s">
        <v>439</v>
      </c>
      <c r="BW118" s="888"/>
      <c r="BX118" s="888"/>
      <c r="BY118" s="888"/>
      <c r="BZ118" s="888"/>
      <c r="CA118" s="888" t="s">
        <v>462</v>
      </c>
      <c r="CB118" s="888"/>
      <c r="CC118" s="888"/>
      <c r="CD118" s="888"/>
      <c r="CE118" s="888"/>
      <c r="CF118" s="918" t="s">
        <v>396</v>
      </c>
      <c r="CG118" s="919"/>
      <c r="CH118" s="919"/>
      <c r="CI118" s="919"/>
      <c r="CJ118" s="919"/>
      <c r="CK118" s="974"/>
      <c r="CL118" s="861"/>
      <c r="CM118" s="864" t="s">
        <v>463</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380</v>
      </c>
      <c r="DH118" s="820"/>
      <c r="DI118" s="820"/>
      <c r="DJ118" s="820"/>
      <c r="DK118" s="821"/>
      <c r="DL118" s="822" t="s">
        <v>464</v>
      </c>
      <c r="DM118" s="820"/>
      <c r="DN118" s="820"/>
      <c r="DO118" s="820"/>
      <c r="DP118" s="821"/>
      <c r="DQ118" s="822" t="s">
        <v>465</v>
      </c>
      <c r="DR118" s="820"/>
      <c r="DS118" s="820"/>
      <c r="DT118" s="820"/>
      <c r="DU118" s="821"/>
      <c r="DV118" s="867" t="s">
        <v>466</v>
      </c>
      <c r="DW118" s="868"/>
      <c r="DX118" s="868"/>
      <c r="DY118" s="868"/>
      <c r="DZ118" s="869"/>
    </row>
    <row r="119" spans="1:130" s="246" customFormat="1" ht="26.25" customHeight="1" x14ac:dyDescent="0.15">
      <c r="A119" s="858" t="s">
        <v>433</v>
      </c>
      <c r="B119" s="859"/>
      <c r="C119" s="934" t="s">
        <v>434</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467</v>
      </c>
      <c r="AB119" s="938"/>
      <c r="AC119" s="938"/>
      <c r="AD119" s="938"/>
      <c r="AE119" s="939"/>
      <c r="AF119" s="940" t="s">
        <v>402</v>
      </c>
      <c r="AG119" s="938"/>
      <c r="AH119" s="938"/>
      <c r="AI119" s="938"/>
      <c r="AJ119" s="939"/>
      <c r="AK119" s="940" t="s">
        <v>439</v>
      </c>
      <c r="AL119" s="938"/>
      <c r="AM119" s="938"/>
      <c r="AN119" s="938"/>
      <c r="AO119" s="939"/>
      <c r="AP119" s="941" t="s">
        <v>380</v>
      </c>
      <c r="AQ119" s="942"/>
      <c r="AR119" s="942"/>
      <c r="AS119" s="942"/>
      <c r="AT119" s="943"/>
      <c r="AU119" s="981"/>
      <c r="AV119" s="982"/>
      <c r="AW119" s="982"/>
      <c r="AX119" s="982"/>
      <c r="AY119" s="982"/>
      <c r="AZ119" s="277" t="s">
        <v>183</v>
      </c>
      <c r="BA119" s="277"/>
      <c r="BB119" s="277"/>
      <c r="BC119" s="277"/>
      <c r="BD119" s="277"/>
      <c r="BE119" s="277"/>
      <c r="BF119" s="277"/>
      <c r="BG119" s="277"/>
      <c r="BH119" s="277"/>
      <c r="BI119" s="277"/>
      <c r="BJ119" s="277"/>
      <c r="BK119" s="277"/>
      <c r="BL119" s="277"/>
      <c r="BM119" s="277"/>
      <c r="BN119" s="277"/>
      <c r="BO119" s="920" t="s">
        <v>468</v>
      </c>
      <c r="BP119" s="921"/>
      <c r="BQ119" s="925">
        <v>10250208</v>
      </c>
      <c r="BR119" s="888"/>
      <c r="BS119" s="888"/>
      <c r="BT119" s="888"/>
      <c r="BU119" s="888"/>
      <c r="BV119" s="888">
        <v>10251037</v>
      </c>
      <c r="BW119" s="888"/>
      <c r="BX119" s="888"/>
      <c r="BY119" s="888"/>
      <c r="BZ119" s="888"/>
      <c r="CA119" s="888">
        <v>9748074</v>
      </c>
      <c r="CB119" s="888"/>
      <c r="CC119" s="888"/>
      <c r="CD119" s="888"/>
      <c r="CE119" s="888"/>
      <c r="CF119" s="786"/>
      <c r="CG119" s="787"/>
      <c r="CH119" s="787"/>
      <c r="CI119" s="787"/>
      <c r="CJ119" s="877"/>
      <c r="CK119" s="975"/>
      <c r="CL119" s="863"/>
      <c r="CM119" s="881" t="s">
        <v>469</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25311</v>
      </c>
      <c r="DH119" s="803"/>
      <c r="DI119" s="803"/>
      <c r="DJ119" s="803"/>
      <c r="DK119" s="804"/>
      <c r="DL119" s="805" t="s">
        <v>439</v>
      </c>
      <c r="DM119" s="803"/>
      <c r="DN119" s="803"/>
      <c r="DO119" s="803"/>
      <c r="DP119" s="804"/>
      <c r="DQ119" s="805" t="s">
        <v>465</v>
      </c>
      <c r="DR119" s="803"/>
      <c r="DS119" s="803"/>
      <c r="DT119" s="803"/>
      <c r="DU119" s="804"/>
      <c r="DV119" s="891" t="s">
        <v>439</v>
      </c>
      <c r="DW119" s="892"/>
      <c r="DX119" s="892"/>
      <c r="DY119" s="892"/>
      <c r="DZ119" s="893"/>
    </row>
    <row r="120" spans="1:130" s="246" customFormat="1" ht="26.25" customHeight="1" x14ac:dyDescent="0.15">
      <c r="A120" s="860"/>
      <c r="B120" s="861"/>
      <c r="C120" s="864" t="s">
        <v>441</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396</v>
      </c>
      <c r="AB120" s="820"/>
      <c r="AC120" s="820"/>
      <c r="AD120" s="820"/>
      <c r="AE120" s="821"/>
      <c r="AF120" s="822" t="s">
        <v>470</v>
      </c>
      <c r="AG120" s="820"/>
      <c r="AH120" s="820"/>
      <c r="AI120" s="820"/>
      <c r="AJ120" s="821"/>
      <c r="AK120" s="822" t="s">
        <v>470</v>
      </c>
      <c r="AL120" s="820"/>
      <c r="AM120" s="820"/>
      <c r="AN120" s="820"/>
      <c r="AO120" s="821"/>
      <c r="AP120" s="867" t="s">
        <v>465</v>
      </c>
      <c r="AQ120" s="868"/>
      <c r="AR120" s="868"/>
      <c r="AS120" s="868"/>
      <c r="AT120" s="869"/>
      <c r="AU120" s="926" t="s">
        <v>471</v>
      </c>
      <c r="AV120" s="927"/>
      <c r="AW120" s="927"/>
      <c r="AX120" s="927"/>
      <c r="AY120" s="928"/>
      <c r="AZ120" s="903" t="s">
        <v>472</v>
      </c>
      <c r="BA120" s="848"/>
      <c r="BB120" s="848"/>
      <c r="BC120" s="848"/>
      <c r="BD120" s="848"/>
      <c r="BE120" s="848"/>
      <c r="BF120" s="848"/>
      <c r="BG120" s="848"/>
      <c r="BH120" s="848"/>
      <c r="BI120" s="848"/>
      <c r="BJ120" s="848"/>
      <c r="BK120" s="848"/>
      <c r="BL120" s="848"/>
      <c r="BM120" s="848"/>
      <c r="BN120" s="848"/>
      <c r="BO120" s="848"/>
      <c r="BP120" s="849"/>
      <c r="BQ120" s="904">
        <v>3504312</v>
      </c>
      <c r="BR120" s="885"/>
      <c r="BS120" s="885"/>
      <c r="BT120" s="885"/>
      <c r="BU120" s="885"/>
      <c r="BV120" s="885">
        <v>3546949</v>
      </c>
      <c r="BW120" s="885"/>
      <c r="BX120" s="885"/>
      <c r="BY120" s="885"/>
      <c r="BZ120" s="885"/>
      <c r="CA120" s="885">
        <v>3570885</v>
      </c>
      <c r="CB120" s="885"/>
      <c r="CC120" s="885"/>
      <c r="CD120" s="885"/>
      <c r="CE120" s="885"/>
      <c r="CF120" s="909">
        <v>100.1</v>
      </c>
      <c r="CG120" s="910"/>
      <c r="CH120" s="910"/>
      <c r="CI120" s="910"/>
      <c r="CJ120" s="910"/>
      <c r="CK120" s="911" t="s">
        <v>473</v>
      </c>
      <c r="CL120" s="895"/>
      <c r="CM120" s="895"/>
      <c r="CN120" s="895"/>
      <c r="CO120" s="896"/>
      <c r="CP120" s="915" t="s">
        <v>474</v>
      </c>
      <c r="CQ120" s="916"/>
      <c r="CR120" s="916"/>
      <c r="CS120" s="916"/>
      <c r="CT120" s="916"/>
      <c r="CU120" s="916"/>
      <c r="CV120" s="916"/>
      <c r="CW120" s="916"/>
      <c r="CX120" s="916"/>
      <c r="CY120" s="916"/>
      <c r="CZ120" s="916"/>
      <c r="DA120" s="916"/>
      <c r="DB120" s="916"/>
      <c r="DC120" s="916"/>
      <c r="DD120" s="916"/>
      <c r="DE120" s="916"/>
      <c r="DF120" s="917"/>
      <c r="DG120" s="904">
        <v>4208529</v>
      </c>
      <c r="DH120" s="885"/>
      <c r="DI120" s="885"/>
      <c r="DJ120" s="885"/>
      <c r="DK120" s="885"/>
      <c r="DL120" s="885">
        <v>4472555</v>
      </c>
      <c r="DM120" s="885"/>
      <c r="DN120" s="885"/>
      <c r="DO120" s="885"/>
      <c r="DP120" s="885"/>
      <c r="DQ120" s="885">
        <v>4463884</v>
      </c>
      <c r="DR120" s="885"/>
      <c r="DS120" s="885"/>
      <c r="DT120" s="885"/>
      <c r="DU120" s="885"/>
      <c r="DV120" s="886">
        <v>125.1</v>
      </c>
      <c r="DW120" s="886"/>
      <c r="DX120" s="886"/>
      <c r="DY120" s="886"/>
      <c r="DZ120" s="887"/>
    </row>
    <row r="121" spans="1:130" s="246" customFormat="1" ht="26.25" customHeight="1" x14ac:dyDescent="0.15">
      <c r="A121" s="860"/>
      <c r="B121" s="861"/>
      <c r="C121" s="906" t="s">
        <v>475</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402</v>
      </c>
      <c r="AB121" s="820"/>
      <c r="AC121" s="820"/>
      <c r="AD121" s="820"/>
      <c r="AE121" s="821"/>
      <c r="AF121" s="822" t="s">
        <v>476</v>
      </c>
      <c r="AG121" s="820"/>
      <c r="AH121" s="820"/>
      <c r="AI121" s="820"/>
      <c r="AJ121" s="821"/>
      <c r="AK121" s="822" t="s">
        <v>402</v>
      </c>
      <c r="AL121" s="820"/>
      <c r="AM121" s="820"/>
      <c r="AN121" s="820"/>
      <c r="AO121" s="821"/>
      <c r="AP121" s="867" t="s">
        <v>462</v>
      </c>
      <c r="AQ121" s="868"/>
      <c r="AR121" s="868"/>
      <c r="AS121" s="868"/>
      <c r="AT121" s="869"/>
      <c r="AU121" s="929"/>
      <c r="AV121" s="930"/>
      <c r="AW121" s="930"/>
      <c r="AX121" s="930"/>
      <c r="AY121" s="931"/>
      <c r="AZ121" s="855" t="s">
        <v>477</v>
      </c>
      <c r="BA121" s="790"/>
      <c r="BB121" s="790"/>
      <c r="BC121" s="790"/>
      <c r="BD121" s="790"/>
      <c r="BE121" s="790"/>
      <c r="BF121" s="790"/>
      <c r="BG121" s="790"/>
      <c r="BH121" s="790"/>
      <c r="BI121" s="790"/>
      <c r="BJ121" s="790"/>
      <c r="BK121" s="790"/>
      <c r="BL121" s="790"/>
      <c r="BM121" s="790"/>
      <c r="BN121" s="790"/>
      <c r="BO121" s="790"/>
      <c r="BP121" s="791"/>
      <c r="BQ121" s="856" t="s">
        <v>380</v>
      </c>
      <c r="BR121" s="857"/>
      <c r="BS121" s="857"/>
      <c r="BT121" s="857"/>
      <c r="BU121" s="857"/>
      <c r="BV121" s="857" t="s">
        <v>467</v>
      </c>
      <c r="BW121" s="857"/>
      <c r="BX121" s="857"/>
      <c r="BY121" s="857"/>
      <c r="BZ121" s="857"/>
      <c r="CA121" s="857" t="s">
        <v>464</v>
      </c>
      <c r="CB121" s="857"/>
      <c r="CC121" s="857"/>
      <c r="CD121" s="857"/>
      <c r="CE121" s="857"/>
      <c r="CF121" s="918" t="s">
        <v>462</v>
      </c>
      <c r="CG121" s="919"/>
      <c r="CH121" s="919"/>
      <c r="CI121" s="919"/>
      <c r="CJ121" s="919"/>
      <c r="CK121" s="912"/>
      <c r="CL121" s="898"/>
      <c r="CM121" s="898"/>
      <c r="CN121" s="898"/>
      <c r="CO121" s="899"/>
      <c r="CP121" s="878" t="s">
        <v>406</v>
      </c>
      <c r="CQ121" s="879"/>
      <c r="CR121" s="879"/>
      <c r="CS121" s="879"/>
      <c r="CT121" s="879"/>
      <c r="CU121" s="879"/>
      <c r="CV121" s="879"/>
      <c r="CW121" s="879"/>
      <c r="CX121" s="879"/>
      <c r="CY121" s="879"/>
      <c r="CZ121" s="879"/>
      <c r="DA121" s="879"/>
      <c r="DB121" s="879"/>
      <c r="DC121" s="879"/>
      <c r="DD121" s="879"/>
      <c r="DE121" s="879"/>
      <c r="DF121" s="880"/>
      <c r="DG121" s="856">
        <v>1284220</v>
      </c>
      <c r="DH121" s="857"/>
      <c r="DI121" s="857"/>
      <c r="DJ121" s="857"/>
      <c r="DK121" s="857"/>
      <c r="DL121" s="857">
        <v>1274514</v>
      </c>
      <c r="DM121" s="857"/>
      <c r="DN121" s="857"/>
      <c r="DO121" s="857"/>
      <c r="DP121" s="857"/>
      <c r="DQ121" s="857">
        <v>971639</v>
      </c>
      <c r="DR121" s="857"/>
      <c r="DS121" s="857"/>
      <c r="DT121" s="857"/>
      <c r="DU121" s="857"/>
      <c r="DV121" s="834">
        <v>27.2</v>
      </c>
      <c r="DW121" s="834"/>
      <c r="DX121" s="834"/>
      <c r="DY121" s="834"/>
      <c r="DZ121" s="835"/>
    </row>
    <row r="122" spans="1:130" s="246" customFormat="1" ht="26.25" customHeight="1" x14ac:dyDescent="0.15">
      <c r="A122" s="860"/>
      <c r="B122" s="861"/>
      <c r="C122" s="864" t="s">
        <v>451</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439</v>
      </c>
      <c r="AB122" s="820"/>
      <c r="AC122" s="820"/>
      <c r="AD122" s="820"/>
      <c r="AE122" s="821"/>
      <c r="AF122" s="822" t="s">
        <v>396</v>
      </c>
      <c r="AG122" s="820"/>
      <c r="AH122" s="820"/>
      <c r="AI122" s="820"/>
      <c r="AJ122" s="821"/>
      <c r="AK122" s="822" t="s">
        <v>402</v>
      </c>
      <c r="AL122" s="820"/>
      <c r="AM122" s="820"/>
      <c r="AN122" s="820"/>
      <c r="AO122" s="821"/>
      <c r="AP122" s="867" t="s">
        <v>439</v>
      </c>
      <c r="AQ122" s="868"/>
      <c r="AR122" s="868"/>
      <c r="AS122" s="868"/>
      <c r="AT122" s="869"/>
      <c r="AU122" s="929"/>
      <c r="AV122" s="930"/>
      <c r="AW122" s="930"/>
      <c r="AX122" s="930"/>
      <c r="AY122" s="931"/>
      <c r="AZ122" s="922" t="s">
        <v>478</v>
      </c>
      <c r="BA122" s="923"/>
      <c r="BB122" s="923"/>
      <c r="BC122" s="923"/>
      <c r="BD122" s="923"/>
      <c r="BE122" s="923"/>
      <c r="BF122" s="923"/>
      <c r="BG122" s="923"/>
      <c r="BH122" s="923"/>
      <c r="BI122" s="923"/>
      <c r="BJ122" s="923"/>
      <c r="BK122" s="923"/>
      <c r="BL122" s="923"/>
      <c r="BM122" s="923"/>
      <c r="BN122" s="923"/>
      <c r="BO122" s="923"/>
      <c r="BP122" s="924"/>
      <c r="BQ122" s="925">
        <v>6701063</v>
      </c>
      <c r="BR122" s="888"/>
      <c r="BS122" s="888"/>
      <c r="BT122" s="888"/>
      <c r="BU122" s="888"/>
      <c r="BV122" s="888">
        <v>6341398</v>
      </c>
      <c r="BW122" s="888"/>
      <c r="BX122" s="888"/>
      <c r="BY122" s="888"/>
      <c r="BZ122" s="888"/>
      <c r="CA122" s="888">
        <v>5908675</v>
      </c>
      <c r="CB122" s="888"/>
      <c r="CC122" s="888"/>
      <c r="CD122" s="888"/>
      <c r="CE122" s="888"/>
      <c r="CF122" s="889">
        <v>165.6</v>
      </c>
      <c r="CG122" s="890"/>
      <c r="CH122" s="890"/>
      <c r="CI122" s="890"/>
      <c r="CJ122" s="890"/>
      <c r="CK122" s="912"/>
      <c r="CL122" s="898"/>
      <c r="CM122" s="898"/>
      <c r="CN122" s="898"/>
      <c r="CO122" s="899"/>
      <c r="CP122" s="878" t="s">
        <v>479</v>
      </c>
      <c r="CQ122" s="879"/>
      <c r="CR122" s="879"/>
      <c r="CS122" s="879"/>
      <c r="CT122" s="879"/>
      <c r="CU122" s="879"/>
      <c r="CV122" s="879"/>
      <c r="CW122" s="879"/>
      <c r="CX122" s="879"/>
      <c r="CY122" s="879"/>
      <c r="CZ122" s="879"/>
      <c r="DA122" s="879"/>
      <c r="DB122" s="879"/>
      <c r="DC122" s="879"/>
      <c r="DD122" s="879"/>
      <c r="DE122" s="879"/>
      <c r="DF122" s="880"/>
      <c r="DG122" s="856">
        <v>176613</v>
      </c>
      <c r="DH122" s="857"/>
      <c r="DI122" s="857"/>
      <c r="DJ122" s="857"/>
      <c r="DK122" s="857"/>
      <c r="DL122" s="857">
        <v>162363</v>
      </c>
      <c r="DM122" s="857"/>
      <c r="DN122" s="857"/>
      <c r="DO122" s="857"/>
      <c r="DP122" s="857"/>
      <c r="DQ122" s="857">
        <v>151380</v>
      </c>
      <c r="DR122" s="857"/>
      <c r="DS122" s="857"/>
      <c r="DT122" s="857"/>
      <c r="DU122" s="857"/>
      <c r="DV122" s="834">
        <v>4.2</v>
      </c>
      <c r="DW122" s="834"/>
      <c r="DX122" s="834"/>
      <c r="DY122" s="834"/>
      <c r="DZ122" s="835"/>
    </row>
    <row r="123" spans="1:130" s="246" customFormat="1" ht="26.25" customHeight="1" x14ac:dyDescent="0.15">
      <c r="A123" s="860"/>
      <c r="B123" s="861"/>
      <c r="C123" s="864" t="s">
        <v>457</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467</v>
      </c>
      <c r="AB123" s="820"/>
      <c r="AC123" s="820"/>
      <c r="AD123" s="820"/>
      <c r="AE123" s="821"/>
      <c r="AF123" s="822" t="s">
        <v>439</v>
      </c>
      <c r="AG123" s="820"/>
      <c r="AH123" s="820"/>
      <c r="AI123" s="820"/>
      <c r="AJ123" s="821"/>
      <c r="AK123" s="822" t="s">
        <v>466</v>
      </c>
      <c r="AL123" s="820"/>
      <c r="AM123" s="820"/>
      <c r="AN123" s="820"/>
      <c r="AO123" s="821"/>
      <c r="AP123" s="867" t="s">
        <v>476</v>
      </c>
      <c r="AQ123" s="868"/>
      <c r="AR123" s="868"/>
      <c r="AS123" s="868"/>
      <c r="AT123" s="869"/>
      <c r="AU123" s="932"/>
      <c r="AV123" s="933"/>
      <c r="AW123" s="933"/>
      <c r="AX123" s="933"/>
      <c r="AY123" s="933"/>
      <c r="AZ123" s="277" t="s">
        <v>183</v>
      </c>
      <c r="BA123" s="277"/>
      <c r="BB123" s="277"/>
      <c r="BC123" s="277"/>
      <c r="BD123" s="277"/>
      <c r="BE123" s="277"/>
      <c r="BF123" s="277"/>
      <c r="BG123" s="277"/>
      <c r="BH123" s="277"/>
      <c r="BI123" s="277"/>
      <c r="BJ123" s="277"/>
      <c r="BK123" s="277"/>
      <c r="BL123" s="277"/>
      <c r="BM123" s="277"/>
      <c r="BN123" s="277"/>
      <c r="BO123" s="920" t="s">
        <v>480</v>
      </c>
      <c r="BP123" s="921"/>
      <c r="BQ123" s="875">
        <v>10205375</v>
      </c>
      <c r="BR123" s="876"/>
      <c r="BS123" s="876"/>
      <c r="BT123" s="876"/>
      <c r="BU123" s="876"/>
      <c r="BV123" s="876">
        <v>9888347</v>
      </c>
      <c r="BW123" s="876"/>
      <c r="BX123" s="876"/>
      <c r="BY123" s="876"/>
      <c r="BZ123" s="876"/>
      <c r="CA123" s="876">
        <v>9479560</v>
      </c>
      <c r="CB123" s="876"/>
      <c r="CC123" s="876"/>
      <c r="CD123" s="876"/>
      <c r="CE123" s="876"/>
      <c r="CF123" s="786"/>
      <c r="CG123" s="787"/>
      <c r="CH123" s="787"/>
      <c r="CI123" s="787"/>
      <c r="CJ123" s="877"/>
      <c r="CK123" s="912"/>
      <c r="CL123" s="898"/>
      <c r="CM123" s="898"/>
      <c r="CN123" s="898"/>
      <c r="CO123" s="899"/>
      <c r="CP123" s="878" t="s">
        <v>481</v>
      </c>
      <c r="CQ123" s="879"/>
      <c r="CR123" s="879"/>
      <c r="CS123" s="879"/>
      <c r="CT123" s="879"/>
      <c r="CU123" s="879"/>
      <c r="CV123" s="879"/>
      <c r="CW123" s="879"/>
      <c r="CX123" s="879"/>
      <c r="CY123" s="879"/>
      <c r="CZ123" s="879"/>
      <c r="DA123" s="879"/>
      <c r="DB123" s="879"/>
      <c r="DC123" s="879"/>
      <c r="DD123" s="879"/>
      <c r="DE123" s="879"/>
      <c r="DF123" s="880"/>
      <c r="DG123" s="819" t="s">
        <v>464</v>
      </c>
      <c r="DH123" s="820"/>
      <c r="DI123" s="820"/>
      <c r="DJ123" s="820"/>
      <c r="DK123" s="821"/>
      <c r="DL123" s="822" t="s">
        <v>465</v>
      </c>
      <c r="DM123" s="820"/>
      <c r="DN123" s="820"/>
      <c r="DO123" s="820"/>
      <c r="DP123" s="821"/>
      <c r="DQ123" s="822" t="s">
        <v>380</v>
      </c>
      <c r="DR123" s="820"/>
      <c r="DS123" s="820"/>
      <c r="DT123" s="820"/>
      <c r="DU123" s="821"/>
      <c r="DV123" s="867" t="s">
        <v>466</v>
      </c>
      <c r="DW123" s="868"/>
      <c r="DX123" s="868"/>
      <c r="DY123" s="868"/>
      <c r="DZ123" s="869"/>
    </row>
    <row r="124" spans="1:130" s="246" customFormat="1" ht="26.25" customHeight="1" thickBot="1" x14ac:dyDescent="0.2">
      <c r="A124" s="860"/>
      <c r="B124" s="861"/>
      <c r="C124" s="864" t="s">
        <v>460</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466</v>
      </c>
      <c r="AB124" s="820"/>
      <c r="AC124" s="820"/>
      <c r="AD124" s="820"/>
      <c r="AE124" s="821"/>
      <c r="AF124" s="822" t="s">
        <v>464</v>
      </c>
      <c r="AG124" s="820"/>
      <c r="AH124" s="820"/>
      <c r="AI124" s="820"/>
      <c r="AJ124" s="821"/>
      <c r="AK124" s="822" t="s">
        <v>465</v>
      </c>
      <c r="AL124" s="820"/>
      <c r="AM124" s="820"/>
      <c r="AN124" s="820"/>
      <c r="AO124" s="821"/>
      <c r="AP124" s="867" t="s">
        <v>464</v>
      </c>
      <c r="AQ124" s="868"/>
      <c r="AR124" s="868"/>
      <c r="AS124" s="868"/>
      <c r="AT124" s="869"/>
      <c r="AU124" s="870" t="s">
        <v>482</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1.2</v>
      </c>
      <c r="BR124" s="874"/>
      <c r="BS124" s="874"/>
      <c r="BT124" s="874"/>
      <c r="BU124" s="874"/>
      <c r="BV124" s="874">
        <v>9.9</v>
      </c>
      <c r="BW124" s="874"/>
      <c r="BX124" s="874"/>
      <c r="BY124" s="874"/>
      <c r="BZ124" s="874"/>
      <c r="CA124" s="874">
        <v>7.5</v>
      </c>
      <c r="CB124" s="874"/>
      <c r="CC124" s="874"/>
      <c r="CD124" s="874"/>
      <c r="CE124" s="874"/>
      <c r="CF124" s="764"/>
      <c r="CG124" s="765"/>
      <c r="CH124" s="765"/>
      <c r="CI124" s="765"/>
      <c r="CJ124" s="905"/>
      <c r="CK124" s="913"/>
      <c r="CL124" s="913"/>
      <c r="CM124" s="913"/>
      <c r="CN124" s="913"/>
      <c r="CO124" s="914"/>
      <c r="CP124" s="878" t="s">
        <v>483</v>
      </c>
      <c r="CQ124" s="879"/>
      <c r="CR124" s="879"/>
      <c r="CS124" s="879"/>
      <c r="CT124" s="879"/>
      <c r="CU124" s="879"/>
      <c r="CV124" s="879"/>
      <c r="CW124" s="879"/>
      <c r="CX124" s="879"/>
      <c r="CY124" s="879"/>
      <c r="CZ124" s="879"/>
      <c r="DA124" s="879"/>
      <c r="DB124" s="879"/>
      <c r="DC124" s="879"/>
      <c r="DD124" s="879"/>
      <c r="DE124" s="879"/>
      <c r="DF124" s="880"/>
      <c r="DG124" s="802" t="s">
        <v>462</v>
      </c>
      <c r="DH124" s="803"/>
      <c r="DI124" s="803"/>
      <c r="DJ124" s="803"/>
      <c r="DK124" s="804"/>
      <c r="DL124" s="805" t="s">
        <v>396</v>
      </c>
      <c r="DM124" s="803"/>
      <c r="DN124" s="803"/>
      <c r="DO124" s="803"/>
      <c r="DP124" s="804"/>
      <c r="DQ124" s="805" t="s">
        <v>464</v>
      </c>
      <c r="DR124" s="803"/>
      <c r="DS124" s="803"/>
      <c r="DT124" s="803"/>
      <c r="DU124" s="804"/>
      <c r="DV124" s="891" t="s">
        <v>396</v>
      </c>
      <c r="DW124" s="892"/>
      <c r="DX124" s="892"/>
      <c r="DY124" s="892"/>
      <c r="DZ124" s="893"/>
    </row>
    <row r="125" spans="1:130" s="246" customFormat="1" ht="26.25" customHeight="1" x14ac:dyDescent="0.15">
      <c r="A125" s="860"/>
      <c r="B125" s="861"/>
      <c r="C125" s="864" t="s">
        <v>463</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396</v>
      </c>
      <c r="AB125" s="820"/>
      <c r="AC125" s="820"/>
      <c r="AD125" s="820"/>
      <c r="AE125" s="821"/>
      <c r="AF125" s="822" t="s">
        <v>439</v>
      </c>
      <c r="AG125" s="820"/>
      <c r="AH125" s="820"/>
      <c r="AI125" s="820"/>
      <c r="AJ125" s="821"/>
      <c r="AK125" s="822" t="s">
        <v>396</v>
      </c>
      <c r="AL125" s="820"/>
      <c r="AM125" s="820"/>
      <c r="AN125" s="820"/>
      <c r="AO125" s="821"/>
      <c r="AP125" s="867" t="s">
        <v>439</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484</v>
      </c>
      <c r="CL125" s="895"/>
      <c r="CM125" s="895"/>
      <c r="CN125" s="895"/>
      <c r="CO125" s="896"/>
      <c r="CP125" s="903" t="s">
        <v>485</v>
      </c>
      <c r="CQ125" s="848"/>
      <c r="CR125" s="848"/>
      <c r="CS125" s="848"/>
      <c r="CT125" s="848"/>
      <c r="CU125" s="848"/>
      <c r="CV125" s="848"/>
      <c r="CW125" s="848"/>
      <c r="CX125" s="848"/>
      <c r="CY125" s="848"/>
      <c r="CZ125" s="848"/>
      <c r="DA125" s="848"/>
      <c r="DB125" s="848"/>
      <c r="DC125" s="848"/>
      <c r="DD125" s="848"/>
      <c r="DE125" s="848"/>
      <c r="DF125" s="849"/>
      <c r="DG125" s="904" t="s">
        <v>396</v>
      </c>
      <c r="DH125" s="885"/>
      <c r="DI125" s="885"/>
      <c r="DJ125" s="885"/>
      <c r="DK125" s="885"/>
      <c r="DL125" s="885" t="s">
        <v>464</v>
      </c>
      <c r="DM125" s="885"/>
      <c r="DN125" s="885"/>
      <c r="DO125" s="885"/>
      <c r="DP125" s="885"/>
      <c r="DQ125" s="885" t="s">
        <v>396</v>
      </c>
      <c r="DR125" s="885"/>
      <c r="DS125" s="885"/>
      <c r="DT125" s="885"/>
      <c r="DU125" s="885"/>
      <c r="DV125" s="886" t="s">
        <v>465</v>
      </c>
      <c r="DW125" s="886"/>
      <c r="DX125" s="886"/>
      <c r="DY125" s="886"/>
      <c r="DZ125" s="887"/>
    </row>
    <row r="126" spans="1:130" s="246" customFormat="1" ht="26.25" customHeight="1" thickBot="1" x14ac:dyDescent="0.2">
      <c r="A126" s="860"/>
      <c r="B126" s="861"/>
      <c r="C126" s="864" t="s">
        <v>469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436</v>
      </c>
      <c r="AB126" s="820"/>
      <c r="AC126" s="820"/>
      <c r="AD126" s="820"/>
      <c r="AE126" s="821"/>
      <c r="AF126" s="822" t="s">
        <v>396</v>
      </c>
      <c r="AG126" s="820"/>
      <c r="AH126" s="820"/>
      <c r="AI126" s="820"/>
      <c r="AJ126" s="821"/>
      <c r="AK126" s="822" t="s">
        <v>465</v>
      </c>
      <c r="AL126" s="820"/>
      <c r="AM126" s="820"/>
      <c r="AN126" s="820"/>
      <c r="AO126" s="821"/>
      <c r="AP126" s="867" t="s">
        <v>396</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486</v>
      </c>
      <c r="CQ126" s="790"/>
      <c r="CR126" s="790"/>
      <c r="CS126" s="790"/>
      <c r="CT126" s="790"/>
      <c r="CU126" s="790"/>
      <c r="CV126" s="790"/>
      <c r="CW126" s="790"/>
      <c r="CX126" s="790"/>
      <c r="CY126" s="790"/>
      <c r="CZ126" s="790"/>
      <c r="DA126" s="790"/>
      <c r="DB126" s="790"/>
      <c r="DC126" s="790"/>
      <c r="DD126" s="790"/>
      <c r="DE126" s="790"/>
      <c r="DF126" s="791"/>
      <c r="DG126" s="856" t="s">
        <v>402</v>
      </c>
      <c r="DH126" s="857"/>
      <c r="DI126" s="857"/>
      <c r="DJ126" s="857"/>
      <c r="DK126" s="857"/>
      <c r="DL126" s="857" t="s">
        <v>462</v>
      </c>
      <c r="DM126" s="857"/>
      <c r="DN126" s="857"/>
      <c r="DO126" s="857"/>
      <c r="DP126" s="857"/>
      <c r="DQ126" s="857" t="s">
        <v>466</v>
      </c>
      <c r="DR126" s="857"/>
      <c r="DS126" s="857"/>
      <c r="DT126" s="857"/>
      <c r="DU126" s="857"/>
      <c r="DV126" s="834" t="s">
        <v>439</v>
      </c>
      <c r="DW126" s="834"/>
      <c r="DX126" s="834"/>
      <c r="DY126" s="834"/>
      <c r="DZ126" s="835"/>
    </row>
    <row r="127" spans="1:130" s="246" customFormat="1" ht="26.25" customHeight="1" x14ac:dyDescent="0.15">
      <c r="A127" s="862"/>
      <c r="B127" s="863"/>
      <c r="C127" s="881" t="s">
        <v>487</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10488</v>
      </c>
      <c r="AB127" s="820"/>
      <c r="AC127" s="820"/>
      <c r="AD127" s="820"/>
      <c r="AE127" s="821"/>
      <c r="AF127" s="822" t="s">
        <v>405</v>
      </c>
      <c r="AG127" s="820"/>
      <c r="AH127" s="820"/>
      <c r="AI127" s="820"/>
      <c r="AJ127" s="821"/>
      <c r="AK127" s="822" t="s">
        <v>470</v>
      </c>
      <c r="AL127" s="820"/>
      <c r="AM127" s="820"/>
      <c r="AN127" s="820"/>
      <c r="AO127" s="821"/>
      <c r="AP127" s="867" t="s">
        <v>439</v>
      </c>
      <c r="AQ127" s="868"/>
      <c r="AR127" s="868"/>
      <c r="AS127" s="868"/>
      <c r="AT127" s="869"/>
      <c r="AU127" s="282"/>
      <c r="AV127" s="282"/>
      <c r="AW127" s="282"/>
      <c r="AX127" s="884" t="s">
        <v>488</v>
      </c>
      <c r="AY127" s="852"/>
      <c r="AZ127" s="852"/>
      <c r="BA127" s="852"/>
      <c r="BB127" s="852"/>
      <c r="BC127" s="852"/>
      <c r="BD127" s="852"/>
      <c r="BE127" s="853"/>
      <c r="BF127" s="851" t="s">
        <v>489</v>
      </c>
      <c r="BG127" s="852"/>
      <c r="BH127" s="852"/>
      <c r="BI127" s="852"/>
      <c r="BJ127" s="852"/>
      <c r="BK127" s="852"/>
      <c r="BL127" s="853"/>
      <c r="BM127" s="851" t="s">
        <v>490</v>
      </c>
      <c r="BN127" s="852"/>
      <c r="BO127" s="852"/>
      <c r="BP127" s="852"/>
      <c r="BQ127" s="852"/>
      <c r="BR127" s="852"/>
      <c r="BS127" s="853"/>
      <c r="BT127" s="851" t="s">
        <v>491</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492</v>
      </c>
      <c r="CQ127" s="790"/>
      <c r="CR127" s="790"/>
      <c r="CS127" s="790"/>
      <c r="CT127" s="790"/>
      <c r="CU127" s="790"/>
      <c r="CV127" s="790"/>
      <c r="CW127" s="790"/>
      <c r="CX127" s="790"/>
      <c r="CY127" s="790"/>
      <c r="CZ127" s="790"/>
      <c r="DA127" s="790"/>
      <c r="DB127" s="790"/>
      <c r="DC127" s="790"/>
      <c r="DD127" s="790"/>
      <c r="DE127" s="790"/>
      <c r="DF127" s="791"/>
      <c r="DG127" s="856" t="s">
        <v>436</v>
      </c>
      <c r="DH127" s="857"/>
      <c r="DI127" s="857"/>
      <c r="DJ127" s="857"/>
      <c r="DK127" s="857"/>
      <c r="DL127" s="857" t="s">
        <v>466</v>
      </c>
      <c r="DM127" s="857"/>
      <c r="DN127" s="857"/>
      <c r="DO127" s="857"/>
      <c r="DP127" s="857"/>
      <c r="DQ127" s="857" t="s">
        <v>396</v>
      </c>
      <c r="DR127" s="857"/>
      <c r="DS127" s="857"/>
      <c r="DT127" s="857"/>
      <c r="DU127" s="857"/>
      <c r="DV127" s="834" t="s">
        <v>462</v>
      </c>
      <c r="DW127" s="834"/>
      <c r="DX127" s="834"/>
      <c r="DY127" s="834"/>
      <c r="DZ127" s="835"/>
    </row>
    <row r="128" spans="1:130" s="246" customFormat="1" ht="26.25" customHeight="1" thickBot="1" x14ac:dyDescent="0.2">
      <c r="A128" s="836" t="s">
        <v>493</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494</v>
      </c>
      <c r="X128" s="838"/>
      <c r="Y128" s="838"/>
      <c r="Z128" s="839"/>
      <c r="AA128" s="840" t="s">
        <v>402</v>
      </c>
      <c r="AB128" s="841"/>
      <c r="AC128" s="841"/>
      <c r="AD128" s="841"/>
      <c r="AE128" s="842"/>
      <c r="AF128" s="843" t="s">
        <v>396</v>
      </c>
      <c r="AG128" s="841"/>
      <c r="AH128" s="841"/>
      <c r="AI128" s="841"/>
      <c r="AJ128" s="842"/>
      <c r="AK128" s="843" t="s">
        <v>396</v>
      </c>
      <c r="AL128" s="841"/>
      <c r="AM128" s="841"/>
      <c r="AN128" s="841"/>
      <c r="AO128" s="842"/>
      <c r="AP128" s="844"/>
      <c r="AQ128" s="845"/>
      <c r="AR128" s="845"/>
      <c r="AS128" s="845"/>
      <c r="AT128" s="846"/>
      <c r="AU128" s="282"/>
      <c r="AV128" s="282"/>
      <c r="AW128" s="282"/>
      <c r="AX128" s="847" t="s">
        <v>495</v>
      </c>
      <c r="AY128" s="848"/>
      <c r="AZ128" s="848"/>
      <c r="BA128" s="848"/>
      <c r="BB128" s="848"/>
      <c r="BC128" s="848"/>
      <c r="BD128" s="848"/>
      <c r="BE128" s="849"/>
      <c r="BF128" s="826" t="s">
        <v>464</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496</v>
      </c>
      <c r="CQ128" s="768"/>
      <c r="CR128" s="768"/>
      <c r="CS128" s="768"/>
      <c r="CT128" s="768"/>
      <c r="CU128" s="768"/>
      <c r="CV128" s="768"/>
      <c r="CW128" s="768"/>
      <c r="CX128" s="768"/>
      <c r="CY128" s="768"/>
      <c r="CZ128" s="768"/>
      <c r="DA128" s="768"/>
      <c r="DB128" s="768"/>
      <c r="DC128" s="768"/>
      <c r="DD128" s="768"/>
      <c r="DE128" s="768"/>
      <c r="DF128" s="769"/>
      <c r="DG128" s="830">
        <v>34000</v>
      </c>
      <c r="DH128" s="831"/>
      <c r="DI128" s="831"/>
      <c r="DJ128" s="831"/>
      <c r="DK128" s="831"/>
      <c r="DL128" s="831">
        <v>34000</v>
      </c>
      <c r="DM128" s="831"/>
      <c r="DN128" s="831"/>
      <c r="DO128" s="831"/>
      <c r="DP128" s="831"/>
      <c r="DQ128" s="831">
        <v>34000</v>
      </c>
      <c r="DR128" s="831"/>
      <c r="DS128" s="831"/>
      <c r="DT128" s="831"/>
      <c r="DU128" s="831"/>
      <c r="DV128" s="832">
        <v>1</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497</v>
      </c>
      <c r="X129" s="817"/>
      <c r="Y129" s="817"/>
      <c r="Z129" s="818"/>
      <c r="AA129" s="819">
        <v>4066308</v>
      </c>
      <c r="AB129" s="820"/>
      <c r="AC129" s="820"/>
      <c r="AD129" s="820"/>
      <c r="AE129" s="821"/>
      <c r="AF129" s="822">
        <v>4205109</v>
      </c>
      <c r="AG129" s="820"/>
      <c r="AH129" s="820"/>
      <c r="AI129" s="820"/>
      <c r="AJ129" s="821"/>
      <c r="AK129" s="822">
        <v>4113174</v>
      </c>
      <c r="AL129" s="820"/>
      <c r="AM129" s="820"/>
      <c r="AN129" s="820"/>
      <c r="AO129" s="821"/>
      <c r="AP129" s="823"/>
      <c r="AQ129" s="824"/>
      <c r="AR129" s="824"/>
      <c r="AS129" s="824"/>
      <c r="AT129" s="825"/>
      <c r="AU129" s="284"/>
      <c r="AV129" s="284"/>
      <c r="AW129" s="284"/>
      <c r="AX129" s="789" t="s">
        <v>498</v>
      </c>
      <c r="AY129" s="790"/>
      <c r="AZ129" s="790"/>
      <c r="BA129" s="790"/>
      <c r="BB129" s="790"/>
      <c r="BC129" s="790"/>
      <c r="BD129" s="790"/>
      <c r="BE129" s="791"/>
      <c r="BF129" s="809" t="s">
        <v>462</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499</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500</v>
      </c>
      <c r="X130" s="817"/>
      <c r="Y130" s="817"/>
      <c r="Z130" s="818"/>
      <c r="AA130" s="819">
        <v>588327</v>
      </c>
      <c r="AB130" s="820"/>
      <c r="AC130" s="820"/>
      <c r="AD130" s="820"/>
      <c r="AE130" s="821"/>
      <c r="AF130" s="822">
        <v>546210</v>
      </c>
      <c r="AG130" s="820"/>
      <c r="AH130" s="820"/>
      <c r="AI130" s="820"/>
      <c r="AJ130" s="821"/>
      <c r="AK130" s="822">
        <v>544422</v>
      </c>
      <c r="AL130" s="820"/>
      <c r="AM130" s="820"/>
      <c r="AN130" s="820"/>
      <c r="AO130" s="821"/>
      <c r="AP130" s="823"/>
      <c r="AQ130" s="824"/>
      <c r="AR130" s="824"/>
      <c r="AS130" s="824"/>
      <c r="AT130" s="825"/>
      <c r="AU130" s="284"/>
      <c r="AV130" s="284"/>
      <c r="AW130" s="284"/>
      <c r="AX130" s="789" t="s">
        <v>501</v>
      </c>
      <c r="AY130" s="790"/>
      <c r="AZ130" s="790"/>
      <c r="BA130" s="790"/>
      <c r="BB130" s="790"/>
      <c r="BC130" s="790"/>
      <c r="BD130" s="790"/>
      <c r="BE130" s="791"/>
      <c r="BF130" s="792">
        <v>7.6</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502</v>
      </c>
      <c r="X131" s="800"/>
      <c r="Y131" s="800"/>
      <c r="Z131" s="801"/>
      <c r="AA131" s="802">
        <v>3477981</v>
      </c>
      <c r="AB131" s="803"/>
      <c r="AC131" s="803"/>
      <c r="AD131" s="803"/>
      <c r="AE131" s="804"/>
      <c r="AF131" s="805">
        <v>3658899</v>
      </c>
      <c r="AG131" s="803"/>
      <c r="AH131" s="803"/>
      <c r="AI131" s="803"/>
      <c r="AJ131" s="804"/>
      <c r="AK131" s="805">
        <v>3568752</v>
      </c>
      <c r="AL131" s="803"/>
      <c r="AM131" s="803"/>
      <c r="AN131" s="803"/>
      <c r="AO131" s="804"/>
      <c r="AP131" s="806"/>
      <c r="AQ131" s="807"/>
      <c r="AR131" s="807"/>
      <c r="AS131" s="807"/>
      <c r="AT131" s="808"/>
      <c r="AU131" s="284"/>
      <c r="AV131" s="284"/>
      <c r="AW131" s="284"/>
      <c r="AX131" s="767" t="s">
        <v>503</v>
      </c>
      <c r="AY131" s="768"/>
      <c r="AZ131" s="768"/>
      <c r="BA131" s="768"/>
      <c r="BB131" s="768"/>
      <c r="BC131" s="768"/>
      <c r="BD131" s="768"/>
      <c r="BE131" s="769"/>
      <c r="BF131" s="770">
        <v>7.5</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504</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505</v>
      </c>
      <c r="W132" s="780"/>
      <c r="X132" s="780"/>
      <c r="Y132" s="780"/>
      <c r="Z132" s="781"/>
      <c r="AA132" s="782">
        <v>8.4504486940000003</v>
      </c>
      <c r="AB132" s="783"/>
      <c r="AC132" s="783"/>
      <c r="AD132" s="783"/>
      <c r="AE132" s="784"/>
      <c r="AF132" s="785">
        <v>6.9771261789999999</v>
      </c>
      <c r="AG132" s="783"/>
      <c r="AH132" s="783"/>
      <c r="AI132" s="783"/>
      <c r="AJ132" s="784"/>
      <c r="AK132" s="785">
        <v>7.4431061610000002</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506</v>
      </c>
      <c r="W133" s="759"/>
      <c r="X133" s="759"/>
      <c r="Y133" s="759"/>
      <c r="Z133" s="760"/>
      <c r="AA133" s="761">
        <v>8.4</v>
      </c>
      <c r="AB133" s="762"/>
      <c r="AC133" s="762"/>
      <c r="AD133" s="762"/>
      <c r="AE133" s="763"/>
      <c r="AF133" s="761">
        <v>8.1999999999999993</v>
      </c>
      <c r="AG133" s="762"/>
      <c r="AH133" s="762"/>
      <c r="AI133" s="762"/>
      <c r="AJ133" s="763"/>
      <c r="AK133" s="761">
        <v>7.6</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kmSIDC8I3RFnfEFKmcMyFr8VAFh7pmyvn9Kw7TSMCL/EYd0kbCtbDQSXYQ1EVNZAHZuJz7a3wdgTxadSLPxJHg==" saltValue="O+pAzWo+aLQdJC25kQnIO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FYxgUFYY5P/3ME1Voa9mVAoHq/Yq5/DaxDqdRTPRJ/h51Trl8WbSkoRI2ohtZGH9zzl8pA8WgHm9kxBZSjDiA==" saltValue="0U6rYZI3+xSRqaiho1lf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UuuUw7kWN95MQtqD2DkAMDLCaJTSpfeiIYftzyhfqiQzGu0NAupEWc2sO8vsW7tEYvy/uifu6vsjongpiwxOg==" saltValue="bC4nkgzXdUm3ZhlRK3jgI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515</v>
      </c>
      <c r="AL9" s="1189"/>
      <c r="AM9" s="1189"/>
      <c r="AN9" s="1190"/>
      <c r="AO9" s="312">
        <v>1340202</v>
      </c>
      <c r="AP9" s="312">
        <v>127809</v>
      </c>
      <c r="AQ9" s="313">
        <v>89955</v>
      </c>
      <c r="AR9" s="314">
        <v>42.1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516</v>
      </c>
      <c r="AL10" s="1189"/>
      <c r="AM10" s="1189"/>
      <c r="AN10" s="1190"/>
      <c r="AO10" s="315">
        <v>123790</v>
      </c>
      <c r="AP10" s="315">
        <v>11805</v>
      </c>
      <c r="AQ10" s="316">
        <v>10661</v>
      </c>
      <c r="AR10" s="317">
        <v>10.7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517</v>
      </c>
      <c r="AL11" s="1189"/>
      <c r="AM11" s="1189"/>
      <c r="AN11" s="1190"/>
      <c r="AO11" s="315">
        <v>189436</v>
      </c>
      <c r="AP11" s="315">
        <v>18066</v>
      </c>
      <c r="AQ11" s="316">
        <v>13679</v>
      </c>
      <c r="AR11" s="317">
        <v>32.1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518</v>
      </c>
      <c r="AL12" s="1189"/>
      <c r="AM12" s="1189"/>
      <c r="AN12" s="1190"/>
      <c r="AO12" s="315" t="s">
        <v>519</v>
      </c>
      <c r="AP12" s="315" t="s">
        <v>519</v>
      </c>
      <c r="AQ12" s="316">
        <v>972</v>
      </c>
      <c r="AR12" s="317" t="s">
        <v>519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520</v>
      </c>
      <c r="AL13" s="1189"/>
      <c r="AM13" s="1189"/>
      <c r="AN13" s="1190"/>
      <c r="AO13" s="315" t="s">
        <v>519</v>
      </c>
      <c r="AP13" s="315" t="s">
        <v>519</v>
      </c>
      <c r="AQ13" s="316">
        <v>32</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521</v>
      </c>
      <c r="AL14" s="1189"/>
      <c r="AM14" s="1189"/>
      <c r="AN14" s="1190"/>
      <c r="AO14" s="315">
        <v>108624</v>
      </c>
      <c r="AP14" s="315">
        <v>10359</v>
      </c>
      <c r="AQ14" s="316">
        <v>4100</v>
      </c>
      <c r="AR14" s="317">
        <v>152.69999999999999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522</v>
      </c>
      <c r="AL15" s="1189"/>
      <c r="AM15" s="1189"/>
      <c r="AN15" s="1190"/>
      <c r="AO15" s="315">
        <v>51254</v>
      </c>
      <c r="AP15" s="315">
        <v>4888</v>
      </c>
      <c r="AQ15" s="316">
        <v>1979</v>
      </c>
      <c r="AR15" s="317">
        <v>147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523</v>
      </c>
      <c r="AL16" s="1192"/>
      <c r="AM16" s="1192"/>
      <c r="AN16" s="1193"/>
      <c r="AO16" s="315">
        <v>-127893</v>
      </c>
      <c r="AP16" s="315">
        <v>-12197</v>
      </c>
      <c r="AQ16" s="316">
        <v>-8950</v>
      </c>
      <c r="AR16" s="317">
        <v>36.299999999999997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183</v>
      </c>
      <c r="AL17" s="1192"/>
      <c r="AM17" s="1192"/>
      <c r="AN17" s="1193"/>
      <c r="AO17" s="315">
        <v>1685413</v>
      </c>
      <c r="AP17" s="315">
        <v>160730</v>
      </c>
      <c r="AQ17" s="316">
        <v>112428</v>
      </c>
      <c r="AR17" s="317">
        <v>43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528</v>
      </c>
      <c r="AL21" s="1186"/>
      <c r="AM21" s="1186"/>
      <c r="AN21" s="1187"/>
      <c r="AO21" s="327">
        <v>16.78</v>
      </c>
      <c r="AP21" s="328">
        <v>10.34</v>
      </c>
      <c r="AQ21" s="329">
        <v>6.44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529</v>
      </c>
      <c r="AL22" s="1186"/>
      <c r="AM22" s="1186"/>
      <c r="AN22" s="1187"/>
      <c r="AO22" s="332">
        <v>90.7</v>
      </c>
      <c r="AP22" s="333">
        <v>96.7</v>
      </c>
      <c r="AQ22" s="334">
        <v>-6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533</v>
      </c>
      <c r="AL32" s="1177"/>
      <c r="AM32" s="1177"/>
      <c r="AN32" s="1178"/>
      <c r="AO32" s="342">
        <v>254957</v>
      </c>
      <c r="AP32" s="342">
        <v>24314</v>
      </c>
      <c r="AQ32" s="343">
        <v>52443</v>
      </c>
      <c r="AR32" s="344">
        <v>-53.6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534</v>
      </c>
      <c r="AL33" s="1177"/>
      <c r="AM33" s="1177"/>
      <c r="AN33" s="1178"/>
      <c r="AO33" s="342" t="s">
        <v>519</v>
      </c>
      <c r="AP33" s="342" t="s">
        <v>519</v>
      </c>
      <c r="AQ33" s="343" t="s">
        <v>519</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535</v>
      </c>
      <c r="AL34" s="1177"/>
      <c r="AM34" s="1177"/>
      <c r="AN34" s="1178"/>
      <c r="AO34" s="342" t="s">
        <v>519</v>
      </c>
      <c r="AP34" s="342" t="s">
        <v>519</v>
      </c>
      <c r="AQ34" s="343" t="s">
        <v>519</v>
      </c>
      <c r="AR34" s="344"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536</v>
      </c>
      <c r="AL35" s="1177"/>
      <c r="AM35" s="1177"/>
      <c r="AN35" s="1178"/>
      <c r="AO35" s="342">
        <v>538476</v>
      </c>
      <c r="AP35" s="342">
        <v>51352</v>
      </c>
      <c r="AQ35" s="343">
        <v>14640</v>
      </c>
      <c r="AR35" s="344">
        <v>250.8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537</v>
      </c>
      <c r="AL36" s="1177"/>
      <c r="AM36" s="1177"/>
      <c r="AN36" s="1178"/>
      <c r="AO36" s="342">
        <v>16615</v>
      </c>
      <c r="AP36" s="342">
        <v>1584</v>
      </c>
      <c r="AQ36" s="343">
        <v>3738</v>
      </c>
      <c r="AR36" s="344">
        <v>-57.6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538</v>
      </c>
      <c r="AL37" s="1177"/>
      <c r="AM37" s="1177"/>
      <c r="AN37" s="1178"/>
      <c r="AO37" s="342" t="s">
        <v>519</v>
      </c>
      <c r="AP37" s="342" t="s">
        <v>519</v>
      </c>
      <c r="AQ37" s="343">
        <v>1128</v>
      </c>
      <c r="AR37" s="344" t="s">
        <v>519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539</v>
      </c>
      <c r="AL38" s="1180"/>
      <c r="AM38" s="1180"/>
      <c r="AN38" s="1181"/>
      <c r="AO38" s="345" t="s">
        <v>519</v>
      </c>
      <c r="AP38" s="345" t="s">
        <v>519</v>
      </c>
      <c r="AQ38" s="346">
        <v>7</v>
      </c>
      <c r="AR38" s="334" t="s">
        <v>519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540</v>
      </c>
      <c r="AL39" s="1180"/>
      <c r="AM39" s="1180"/>
      <c r="AN39" s="1181"/>
      <c r="AO39" s="342" t="s">
        <v>519</v>
      </c>
      <c r="AP39" s="342" t="s">
        <v>519</v>
      </c>
      <c r="AQ39" s="343">
        <v>-2426</v>
      </c>
      <c r="AR39" s="344" t="s">
        <v>519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541</v>
      </c>
      <c r="AL40" s="1177"/>
      <c r="AM40" s="1177"/>
      <c r="AN40" s="1178"/>
      <c r="AO40" s="342">
        <v>-544422</v>
      </c>
      <c r="AP40" s="342">
        <v>-51919</v>
      </c>
      <c r="AQ40" s="343">
        <v>-48318</v>
      </c>
      <c r="AR40" s="344">
        <v>7.5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294</v>
      </c>
      <c r="AL41" s="1183"/>
      <c r="AM41" s="1183"/>
      <c r="AN41" s="1184"/>
      <c r="AO41" s="342">
        <v>265626</v>
      </c>
      <c r="AP41" s="342">
        <v>25331</v>
      </c>
      <c r="AQ41" s="343">
        <v>21212</v>
      </c>
      <c r="AR41" s="344">
        <v>19.399999999999999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510</v>
      </c>
      <c r="AN49" s="1171" t="s">
        <v>545</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546</v>
      </c>
      <c r="AO50" s="359" t="s">
        <v>547</v>
      </c>
      <c r="AP50" s="360" t="s">
        <v>548</v>
      </c>
      <c r="AQ50" s="361" t="s">
        <v>549</v>
      </c>
      <c r="AR50" s="362"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2667948</v>
      </c>
      <c r="AN51" s="364">
        <v>246098</v>
      </c>
      <c r="AO51" s="365">
        <v>43.4</v>
      </c>
      <c r="AP51" s="366">
        <v>91837</v>
      </c>
      <c r="AQ51" s="367">
        <v>11</v>
      </c>
      <c r="AR51" s="368">
        <v>32.4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2118535</v>
      </c>
      <c r="AN52" s="372">
        <v>195419</v>
      </c>
      <c r="AO52" s="373">
        <v>43.3</v>
      </c>
      <c r="AP52" s="374">
        <v>54439</v>
      </c>
      <c r="AQ52" s="375">
        <v>21.7</v>
      </c>
      <c r="AR52" s="376">
        <v>21.6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3855120</v>
      </c>
      <c r="AN53" s="364">
        <v>359251</v>
      </c>
      <c r="AO53" s="365">
        <v>46</v>
      </c>
      <c r="AP53" s="366">
        <v>75972</v>
      </c>
      <c r="AQ53" s="367">
        <v>-17.3</v>
      </c>
      <c r="AR53" s="368">
        <v>63.3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3254492</v>
      </c>
      <c r="AN54" s="372">
        <v>303279</v>
      </c>
      <c r="AO54" s="373">
        <v>55.2</v>
      </c>
      <c r="AP54" s="374">
        <v>40712</v>
      </c>
      <c r="AQ54" s="375">
        <v>-25.2</v>
      </c>
      <c r="AR54" s="376">
        <v>80.400000000000006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7746796</v>
      </c>
      <c r="AN55" s="364">
        <v>725220</v>
      </c>
      <c r="AO55" s="365">
        <v>101.9</v>
      </c>
      <c r="AP55" s="366">
        <v>79466</v>
      </c>
      <c r="AQ55" s="367">
        <v>4.5999999999999996</v>
      </c>
      <c r="AR55" s="368">
        <v>97.3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6195261</v>
      </c>
      <c r="AN56" s="372">
        <v>579972</v>
      </c>
      <c r="AO56" s="373">
        <v>91.2</v>
      </c>
      <c r="AP56" s="374">
        <v>44645</v>
      </c>
      <c r="AQ56" s="375">
        <v>9.6999999999999993</v>
      </c>
      <c r="AR56" s="376">
        <v>81.5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4239012</v>
      </c>
      <c r="AN57" s="364">
        <v>401498</v>
      </c>
      <c r="AO57" s="365">
        <v>-44.6</v>
      </c>
      <c r="AP57" s="366">
        <v>90072</v>
      </c>
      <c r="AQ57" s="367">
        <v>13.3</v>
      </c>
      <c r="AR57" s="368">
        <v>-57.9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2395578</v>
      </c>
      <c r="AN58" s="372">
        <v>226897</v>
      </c>
      <c r="AO58" s="373">
        <v>-60.9</v>
      </c>
      <c r="AP58" s="374">
        <v>46083</v>
      </c>
      <c r="AQ58" s="375">
        <v>3.2</v>
      </c>
      <c r="AR58" s="376">
        <v>-64.099999999999994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2758081</v>
      </c>
      <c r="AN59" s="364">
        <v>263025</v>
      </c>
      <c r="AO59" s="365">
        <v>-34.5</v>
      </c>
      <c r="AP59" s="366">
        <v>88328</v>
      </c>
      <c r="AQ59" s="367">
        <v>-1.9</v>
      </c>
      <c r="AR59" s="368">
        <v>-32.6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2270313</v>
      </c>
      <c r="AN60" s="372">
        <v>216509</v>
      </c>
      <c r="AO60" s="373">
        <v>-4.5999999999999996</v>
      </c>
      <c r="AP60" s="374">
        <v>49013</v>
      </c>
      <c r="AQ60" s="375">
        <v>6.4</v>
      </c>
      <c r="AR60" s="376">
        <v>-11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4253391</v>
      </c>
      <c r="AN61" s="379">
        <v>399018</v>
      </c>
      <c r="AO61" s="380">
        <v>22.4</v>
      </c>
      <c r="AP61" s="381">
        <v>85135</v>
      </c>
      <c r="AQ61" s="382">
        <v>1.9</v>
      </c>
      <c r="AR61" s="368">
        <v>20.5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3246836</v>
      </c>
      <c r="AN62" s="372">
        <v>304415</v>
      </c>
      <c r="AO62" s="373">
        <v>24.8</v>
      </c>
      <c r="AP62" s="374">
        <v>46978</v>
      </c>
      <c r="AQ62" s="375">
        <v>3.2</v>
      </c>
      <c r="AR62" s="376">
        <v>21.6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mX0qo1kX5ujweLUAlWoqwOSdGFWJGWrnD8hXycajOvSBj6qdGn8E7mryJo08cgKO0Z8ukRj4J6++N5UVheT8Gw==" saltValue="geuIe4LD9oE10GXWu7PhX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28cJ+37K0tlvYawO0A51whAh/v2yt5vpO0sBfSVwGvsOZFLOEyTZDdaHK3lPZPgibxybgVeb3s3+v9qVRrptQ==" saltValue="kvYXEA/K1Ek9XeqCsH3L4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h37mbRIQMchQFovtjgU2jbznFTtiCvuTm9U+LPNAURuvfQv4qoMVkPqMhpNaL2trPHzsE7RujLhYkghbXv7dA==" saltValue="YHAoRDlI2tMnpis2K0ve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94" t="s">
        <v>3</v>
      </c>
      <c r="D47" s="1194"/>
      <c r="E47" s="1195"/>
      <c r="F47" s="11">
        <v>59.36</v>
      </c>
      <c r="G47" s="12">
        <v>57.9</v>
      </c>
      <c r="H47" s="12">
        <v>48.22</v>
      </c>
      <c r="I47" s="12">
        <v>48.87</v>
      </c>
      <c r="J47" s="13">
        <v>56.47</v>
      </c>
    </row>
    <row r="48" spans="2:10" ht="57.75" customHeight="1" x14ac:dyDescent="0.15">
      <c r="B48" s="14"/>
      <c r="C48" s="1196" t="s">
        <v>4</v>
      </c>
      <c r="D48" s="1196"/>
      <c r="E48" s="1197"/>
      <c r="F48" s="15">
        <v>1.37</v>
      </c>
      <c r="G48" s="16">
        <v>8.6999999999999993</v>
      </c>
      <c r="H48" s="16">
        <v>5.63</v>
      </c>
      <c r="I48" s="16">
        <v>9.9600000000000009</v>
      </c>
      <c r="J48" s="17">
        <v>13.49</v>
      </c>
    </row>
    <row r="49" spans="2:10" ht="57.75" customHeight="1" thickBot="1" x14ac:dyDescent="0.2">
      <c r="B49" s="18"/>
      <c r="C49" s="1198" t="s">
        <v>5</v>
      </c>
      <c r="D49" s="1198"/>
      <c r="E49" s="1199"/>
      <c r="F49" s="19" t="s">
        <v>566</v>
      </c>
      <c r="G49" s="20">
        <v>8.16</v>
      </c>
      <c r="H49" s="20" t="s">
        <v>567</v>
      </c>
      <c r="I49" s="20">
        <v>6.76</v>
      </c>
      <c r="J49" s="21">
        <v>11.46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5BGfZVOkRnR7BMU/jbBEL5zE6nmhxWvJNe4RuURaZ5JEGROQm+Y8uxdN6MjGWQ+EKv1Q/6gaYfkgp6a2E3cyYg==" saltValue="Ooi1R4YAqMRV1ruLgZdn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06" t="s">
        <v>568</v>
      </c>
      <c r="D34" s="1206"/>
      <c r="E34" s="1207"/>
      <c r="F34" s="32">
        <v>20.88</v>
      </c>
      <c r="G34" s="33">
        <v>18.59</v>
      </c>
      <c r="H34" s="33">
        <v>17.690000000000001</v>
      </c>
      <c r="I34" s="33">
        <v>17.77</v>
      </c>
      <c r="J34" s="34">
        <v>18.11</v>
      </c>
      <c r="K34" s="22"/>
      <c r="L34" s="22"/>
      <c r="M34" s="22"/>
      <c r="N34" s="22"/>
      <c r="O34" s="22"/>
      <c r="P34" s="22"/>
    </row>
    <row r="35" spans="1:16" ht="39" customHeight="1" x14ac:dyDescent="0.15">
      <c r="A35" s="22"/>
      <c r="B35" s="35"/>
      <c r="C35" s="1200" t="s">
        <v>569</v>
      </c>
      <c r="D35" s="1201"/>
      <c r="E35" s="1202"/>
      <c r="F35" s="36">
        <v>1.33</v>
      </c>
      <c r="G35" s="37">
        <v>8.6999999999999993</v>
      </c>
      <c r="H35" s="37">
        <v>5.63</v>
      </c>
      <c r="I35" s="37">
        <v>9.9499999999999993</v>
      </c>
      <c r="J35" s="38">
        <v>13.49</v>
      </c>
      <c r="K35" s="22"/>
      <c r="L35" s="22"/>
      <c r="M35" s="22"/>
      <c r="N35" s="22"/>
      <c r="O35" s="22"/>
      <c r="P35" s="22"/>
    </row>
    <row r="36" spans="1:16" ht="39" customHeight="1" x14ac:dyDescent="0.15">
      <c r="A36" s="22"/>
      <c r="B36" s="35"/>
      <c r="C36" s="1200" t="s">
        <v>570</v>
      </c>
      <c r="D36" s="1201"/>
      <c r="E36" s="1202"/>
      <c r="F36" s="36">
        <v>0.33</v>
      </c>
      <c r="G36" s="37">
        <v>0.76</v>
      </c>
      <c r="H36" s="37">
        <v>1.18</v>
      </c>
      <c r="I36" s="37">
        <v>1.1599999999999999</v>
      </c>
      <c r="J36" s="38">
        <v>1.03</v>
      </c>
      <c r="K36" s="22"/>
      <c r="L36" s="22"/>
      <c r="M36" s="22"/>
      <c r="N36" s="22"/>
      <c r="O36" s="22"/>
      <c r="P36" s="22"/>
    </row>
    <row r="37" spans="1:16" ht="39" customHeight="1" x14ac:dyDescent="0.15">
      <c r="A37" s="22"/>
      <c r="B37" s="35"/>
      <c r="C37" s="1200" t="s">
        <v>571</v>
      </c>
      <c r="D37" s="1201"/>
      <c r="E37" s="1202"/>
      <c r="F37" s="36">
        <v>0</v>
      </c>
      <c r="G37" s="37">
        <v>0</v>
      </c>
      <c r="H37" s="37">
        <v>0.22</v>
      </c>
      <c r="I37" s="37">
        <v>0.68</v>
      </c>
      <c r="J37" s="38">
        <v>1.01</v>
      </c>
      <c r="K37" s="22"/>
      <c r="L37" s="22"/>
      <c r="M37" s="22"/>
      <c r="N37" s="22"/>
      <c r="O37" s="22"/>
      <c r="P37" s="22"/>
    </row>
    <row r="38" spans="1:16" ht="39" customHeight="1" x14ac:dyDescent="0.15">
      <c r="A38" s="22"/>
      <c r="B38" s="35"/>
      <c r="C38" s="1200" t="s">
        <v>572</v>
      </c>
      <c r="D38" s="1201"/>
      <c r="E38" s="1202"/>
      <c r="F38" s="36">
        <v>0</v>
      </c>
      <c r="G38" s="37">
        <v>0</v>
      </c>
      <c r="H38" s="37">
        <v>0.19</v>
      </c>
      <c r="I38" s="37">
        <v>0.05</v>
      </c>
      <c r="J38" s="38">
        <v>0.06</v>
      </c>
      <c r="K38" s="22"/>
      <c r="L38" s="22"/>
      <c r="M38" s="22"/>
      <c r="N38" s="22"/>
      <c r="O38" s="22"/>
      <c r="P38" s="22"/>
    </row>
    <row r="39" spans="1:16" ht="39" customHeight="1" x14ac:dyDescent="0.15">
      <c r="A39" s="22"/>
      <c r="B39" s="35"/>
      <c r="C39" s="1200" t="s">
        <v>573</v>
      </c>
      <c r="D39" s="1201"/>
      <c r="E39" s="1202"/>
      <c r="F39" s="36">
        <v>0.03</v>
      </c>
      <c r="G39" s="37">
        <v>0</v>
      </c>
      <c r="H39" s="37">
        <v>0</v>
      </c>
      <c r="I39" s="37">
        <v>0</v>
      </c>
      <c r="J39" s="38">
        <v>0</v>
      </c>
      <c r="K39" s="22"/>
      <c r="L39" s="22"/>
      <c r="M39" s="22"/>
      <c r="N39" s="22"/>
      <c r="O39" s="22"/>
      <c r="P39" s="22"/>
    </row>
    <row r="40" spans="1:16" ht="39" customHeight="1" x14ac:dyDescent="0.15">
      <c r="A40" s="22"/>
      <c r="B40" s="35"/>
      <c r="C40" s="1200" t="s">
        <v>574</v>
      </c>
      <c r="D40" s="1201"/>
      <c r="E40" s="1202"/>
      <c r="F40" s="36">
        <v>0</v>
      </c>
      <c r="G40" s="37">
        <v>0</v>
      </c>
      <c r="H40" s="37">
        <v>0</v>
      </c>
      <c r="I40" s="37">
        <v>0</v>
      </c>
      <c r="J40" s="38">
        <v>0</v>
      </c>
      <c r="K40" s="22"/>
      <c r="L40" s="22"/>
      <c r="M40" s="22"/>
      <c r="N40" s="22"/>
      <c r="O40" s="22"/>
      <c r="P40" s="22"/>
    </row>
    <row r="41" spans="1:16" ht="39" customHeight="1" x14ac:dyDescent="0.15">
      <c r="A41" s="22"/>
      <c r="B41" s="35"/>
      <c r="C41" s="1200" t="s">
        <v>575</v>
      </c>
      <c r="D41" s="1201"/>
      <c r="E41" s="1202"/>
      <c r="F41" s="36">
        <v>0</v>
      </c>
      <c r="G41" s="37">
        <v>0</v>
      </c>
      <c r="H41" s="37">
        <v>0</v>
      </c>
      <c r="I41" s="37">
        <v>0</v>
      </c>
      <c r="J41" s="38">
        <v>0</v>
      </c>
      <c r="K41" s="22"/>
      <c r="L41" s="22"/>
      <c r="M41" s="22"/>
      <c r="N41" s="22"/>
      <c r="O41" s="22"/>
      <c r="P41" s="22"/>
    </row>
    <row r="42" spans="1:16" ht="39" customHeight="1" x14ac:dyDescent="0.15">
      <c r="A42" s="22"/>
      <c r="B42" s="39"/>
      <c r="C42" s="1200" t="s">
        <v>576</v>
      </c>
      <c r="D42" s="1201"/>
      <c r="E42" s="1202"/>
      <c r="F42" s="36" t="s">
        <v>519</v>
      </c>
      <c r="G42" s="37" t="s">
        <v>519</v>
      </c>
      <c r="H42" s="37" t="s">
        <v>519</v>
      </c>
      <c r="I42" s="37" t="s">
        <v>519</v>
      </c>
      <c r="J42" s="38" t="s">
        <v>519</v>
      </c>
      <c r="K42" s="22"/>
      <c r="L42" s="22"/>
      <c r="M42" s="22"/>
      <c r="N42" s="22"/>
      <c r="O42" s="22"/>
      <c r="P42" s="22"/>
    </row>
    <row r="43" spans="1:16" ht="39" customHeight="1" thickBot="1" x14ac:dyDescent="0.2">
      <c r="A43" s="22"/>
      <c r="B43" s="40"/>
      <c r="C43" s="1203" t="s">
        <v>577</v>
      </c>
      <c r="D43" s="1204"/>
      <c r="E43" s="1205"/>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hJ5SmJtX+29mh/A27eFG3FCGI39ptMPPJPQC94iWFCWBtQJAVZ0dHfy9D/cy3dMKnhslhWjA4cGLRB9Qr8Qhg==" saltValue="/g0VigGeLlDs562aJA9s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26" t="s">
        <v>10</v>
      </c>
      <c r="C45" s="1227"/>
      <c r="D45" s="58"/>
      <c r="E45" s="1232" t="s">
        <v>11</v>
      </c>
      <c r="F45" s="1232"/>
      <c r="G45" s="1232"/>
      <c r="H45" s="1232"/>
      <c r="I45" s="1232"/>
      <c r="J45" s="1233"/>
      <c r="K45" s="59">
        <v>370</v>
      </c>
      <c r="L45" s="60">
        <v>425</v>
      </c>
      <c r="M45" s="60">
        <v>351</v>
      </c>
      <c r="N45" s="60">
        <v>255</v>
      </c>
      <c r="O45" s="61">
        <v>255</v>
      </c>
      <c r="P45" s="48"/>
      <c r="Q45" s="48"/>
      <c r="R45" s="48"/>
      <c r="S45" s="48"/>
      <c r="T45" s="48"/>
      <c r="U45" s="48"/>
    </row>
    <row r="46" spans="1:21" ht="30.75" customHeight="1" x14ac:dyDescent="0.15">
      <c r="A46" s="48"/>
      <c r="B46" s="1228"/>
      <c r="C46" s="1229"/>
      <c r="D46" s="62"/>
      <c r="E46" s="1210" t="s">
        <v>12</v>
      </c>
      <c r="F46" s="1210"/>
      <c r="G46" s="1210"/>
      <c r="H46" s="1210"/>
      <c r="I46" s="1210"/>
      <c r="J46" s="1211"/>
      <c r="K46" s="63" t="s">
        <v>519</v>
      </c>
      <c r="L46" s="64" t="s">
        <v>519</v>
      </c>
      <c r="M46" s="64" t="s">
        <v>519</v>
      </c>
      <c r="N46" s="64" t="s">
        <v>519</v>
      </c>
      <c r="O46" s="65" t="s">
        <v>519</v>
      </c>
      <c r="P46" s="48"/>
      <c r="Q46" s="48"/>
      <c r="R46" s="48"/>
      <c r="S46" s="48"/>
      <c r="T46" s="48"/>
      <c r="U46" s="48"/>
    </row>
    <row r="47" spans="1:21" ht="30.75" customHeight="1" x14ac:dyDescent="0.15">
      <c r="A47" s="48"/>
      <c r="B47" s="1228"/>
      <c r="C47" s="1229"/>
      <c r="D47" s="62"/>
      <c r="E47" s="1210" t="s">
        <v>13</v>
      </c>
      <c r="F47" s="1210"/>
      <c r="G47" s="1210"/>
      <c r="H47" s="1210"/>
      <c r="I47" s="1210"/>
      <c r="J47" s="1211"/>
      <c r="K47" s="63" t="s">
        <v>519</v>
      </c>
      <c r="L47" s="64" t="s">
        <v>519</v>
      </c>
      <c r="M47" s="64" t="s">
        <v>519</v>
      </c>
      <c r="N47" s="64" t="s">
        <v>519</v>
      </c>
      <c r="O47" s="65" t="s">
        <v>519</v>
      </c>
      <c r="P47" s="48"/>
      <c r="Q47" s="48"/>
      <c r="R47" s="48"/>
      <c r="S47" s="48"/>
      <c r="T47" s="48"/>
      <c r="U47" s="48"/>
    </row>
    <row r="48" spans="1:21" ht="30.75" customHeight="1" x14ac:dyDescent="0.15">
      <c r="A48" s="48"/>
      <c r="B48" s="1228"/>
      <c r="C48" s="1229"/>
      <c r="D48" s="62"/>
      <c r="E48" s="1210" t="s">
        <v>14</v>
      </c>
      <c r="F48" s="1210"/>
      <c r="G48" s="1210"/>
      <c r="H48" s="1210"/>
      <c r="I48" s="1210"/>
      <c r="J48" s="1211"/>
      <c r="K48" s="63">
        <v>459</v>
      </c>
      <c r="L48" s="64">
        <v>462</v>
      </c>
      <c r="M48" s="64">
        <v>513</v>
      </c>
      <c r="N48" s="64">
        <v>532</v>
      </c>
      <c r="O48" s="65">
        <v>538</v>
      </c>
      <c r="P48" s="48"/>
      <c r="Q48" s="48"/>
      <c r="R48" s="48"/>
      <c r="S48" s="48"/>
      <c r="T48" s="48"/>
      <c r="U48" s="48"/>
    </row>
    <row r="49" spans="1:21" ht="30.75" customHeight="1" x14ac:dyDescent="0.15">
      <c r="A49" s="48"/>
      <c r="B49" s="1228"/>
      <c r="C49" s="1229"/>
      <c r="D49" s="62"/>
      <c r="E49" s="1210" t="s">
        <v>15</v>
      </c>
      <c r="F49" s="1210"/>
      <c r="G49" s="1210"/>
      <c r="H49" s="1210"/>
      <c r="I49" s="1210"/>
      <c r="J49" s="1211"/>
      <c r="K49" s="63">
        <v>7</v>
      </c>
      <c r="L49" s="64">
        <v>7</v>
      </c>
      <c r="M49" s="64">
        <v>7</v>
      </c>
      <c r="N49" s="64">
        <v>14</v>
      </c>
      <c r="O49" s="65">
        <v>17</v>
      </c>
      <c r="P49" s="48"/>
      <c r="Q49" s="48"/>
      <c r="R49" s="48"/>
      <c r="S49" s="48"/>
      <c r="T49" s="48"/>
      <c r="U49" s="48"/>
    </row>
    <row r="50" spans="1:21" ht="30.75" customHeight="1" x14ac:dyDescent="0.15">
      <c r="A50" s="48"/>
      <c r="B50" s="1228"/>
      <c r="C50" s="1229"/>
      <c r="D50" s="62"/>
      <c r="E50" s="1210" t="s">
        <v>16</v>
      </c>
      <c r="F50" s="1210"/>
      <c r="G50" s="1210"/>
      <c r="H50" s="1210"/>
      <c r="I50" s="1210"/>
      <c r="J50" s="1211"/>
      <c r="K50" s="63">
        <v>4</v>
      </c>
      <c r="L50" s="64">
        <v>12</v>
      </c>
      <c r="M50" s="64">
        <v>10</v>
      </c>
      <c r="N50" s="64" t="s">
        <v>519</v>
      </c>
      <c r="O50" s="65" t="s">
        <v>519</v>
      </c>
      <c r="P50" s="48"/>
      <c r="Q50" s="48"/>
      <c r="R50" s="48"/>
      <c r="S50" s="48"/>
      <c r="T50" s="48"/>
      <c r="U50" s="48"/>
    </row>
    <row r="51" spans="1:21" ht="30.75" customHeight="1" x14ac:dyDescent="0.15">
      <c r="A51" s="48"/>
      <c r="B51" s="1230"/>
      <c r="C51" s="1231"/>
      <c r="D51" s="66"/>
      <c r="E51" s="1210" t="s">
        <v>17</v>
      </c>
      <c r="F51" s="1210"/>
      <c r="G51" s="1210"/>
      <c r="H51" s="1210"/>
      <c r="I51" s="1210"/>
      <c r="J51" s="1211"/>
      <c r="K51" s="63" t="s">
        <v>519</v>
      </c>
      <c r="L51" s="64" t="s">
        <v>519</v>
      </c>
      <c r="M51" s="64" t="s">
        <v>519</v>
      </c>
      <c r="N51" s="64" t="s">
        <v>519</v>
      </c>
      <c r="O51" s="65" t="s">
        <v>519</v>
      </c>
      <c r="P51" s="48"/>
      <c r="Q51" s="48"/>
      <c r="R51" s="48"/>
      <c r="S51" s="48"/>
      <c r="T51" s="48"/>
      <c r="U51" s="48"/>
    </row>
    <row r="52" spans="1:21" ht="30.75" customHeight="1" x14ac:dyDescent="0.15">
      <c r="A52" s="48"/>
      <c r="B52" s="1208" t="s">
        <v>18</v>
      </c>
      <c r="C52" s="1209"/>
      <c r="D52" s="66"/>
      <c r="E52" s="1210" t="s">
        <v>19</v>
      </c>
      <c r="F52" s="1210"/>
      <c r="G52" s="1210"/>
      <c r="H52" s="1210"/>
      <c r="I52" s="1210"/>
      <c r="J52" s="1211"/>
      <c r="K52" s="63">
        <v>607</v>
      </c>
      <c r="L52" s="64">
        <v>595</v>
      </c>
      <c r="M52" s="64">
        <v>589</v>
      </c>
      <c r="N52" s="64">
        <v>546</v>
      </c>
      <c r="O52" s="65">
        <v>544</v>
      </c>
      <c r="P52" s="48"/>
      <c r="Q52" s="48"/>
      <c r="R52" s="48"/>
      <c r="S52" s="48"/>
      <c r="T52" s="48"/>
      <c r="U52" s="48"/>
    </row>
    <row r="53" spans="1:21" ht="30.75" customHeight="1" thickBot="1" x14ac:dyDescent="0.2">
      <c r="A53" s="48"/>
      <c r="B53" s="1212" t="s">
        <v>20</v>
      </c>
      <c r="C53" s="1213"/>
      <c r="D53" s="67"/>
      <c r="E53" s="1214" t="s">
        <v>21</v>
      </c>
      <c r="F53" s="1214"/>
      <c r="G53" s="1214"/>
      <c r="H53" s="1214"/>
      <c r="I53" s="1214"/>
      <c r="J53" s="1215"/>
      <c r="K53" s="68">
        <v>233</v>
      </c>
      <c r="L53" s="69">
        <v>311</v>
      </c>
      <c r="M53" s="69">
        <v>292</v>
      </c>
      <c r="N53" s="69">
        <v>255</v>
      </c>
      <c r="O53" s="70">
        <v>266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578</v>
      </c>
      <c r="L56" s="80" t="s">
        <v>579</v>
      </c>
      <c r="M56" s="80" t="s">
        <v>580</v>
      </c>
      <c r="N56" s="80" t="s">
        <v>581</v>
      </c>
      <c r="O56" s="81" t="s">
        <v>582</v>
      </c>
      <c r="P56" s="48"/>
      <c r="Q56" s="48"/>
      <c r="R56" s="48"/>
      <c r="S56" s="48"/>
      <c r="T56" s="48"/>
      <c r="U56" s="48"/>
    </row>
    <row r="57" spans="1:21" ht="31.5" customHeight="1" x14ac:dyDescent="0.15">
      <c r="B57" s="1216" t="s">
        <v>24</v>
      </c>
      <c r="C57" s="1217"/>
      <c r="D57" s="1220" t="s">
        <v>25</v>
      </c>
      <c r="E57" s="1221"/>
      <c r="F57" s="1221"/>
      <c r="G57" s="1221"/>
      <c r="H57" s="1221"/>
      <c r="I57" s="1221"/>
      <c r="J57" s="1222"/>
      <c r="K57" s="82" t="s">
        <v>610</v>
      </c>
      <c r="L57" s="83" t="s">
        <v>610</v>
      </c>
      <c r="M57" s="83" t="s">
        <v>610</v>
      </c>
      <c r="N57" s="83" t="s">
        <v>610</v>
      </c>
      <c r="O57" s="84" t="s">
        <v>611</v>
      </c>
    </row>
    <row r="58" spans="1:21" ht="31.5" customHeight="1" thickBot="1" x14ac:dyDescent="0.2">
      <c r="B58" s="1218"/>
      <c r="C58" s="1219"/>
      <c r="D58" s="1223" t="s">
        <v>26</v>
      </c>
      <c r="E58" s="1224"/>
      <c r="F58" s="1224"/>
      <c r="G58" s="1224"/>
      <c r="H58" s="1224"/>
      <c r="I58" s="1224"/>
      <c r="J58" s="1225"/>
      <c r="K58" s="85" t="s">
        <v>610</v>
      </c>
      <c r="L58" s="86" t="s">
        <v>612</v>
      </c>
      <c r="M58" s="86" t="s">
        <v>610</v>
      </c>
      <c r="N58" s="86" t="s">
        <v>613</v>
      </c>
      <c r="O58" s="87" t="s">
        <v>610</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Mh4TzW9QymfOgxdkaeGy38khK/3BbG8WljFFX9Qhf0V8b9/OUrHmqbXb4jMdvcHKFknsAYzPII6kbb1NKjkcw==" saltValue="astb2KFeGyJy3q0roMp1G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561</v>
      </c>
      <c r="J40" s="99" t="s">
        <v>562</v>
      </c>
      <c r="K40" s="99" t="s">
        <v>563</v>
      </c>
      <c r="L40" s="99" t="s">
        <v>564</v>
      </c>
      <c r="M40" s="100" t="s">
        <v>565</v>
      </c>
    </row>
    <row r="41" spans="2:13" ht="27.75" customHeight="1" x14ac:dyDescent="0.15">
      <c r="B41" s="1246" t="s">
        <v>29</v>
      </c>
      <c r="C41" s="1247"/>
      <c r="D41" s="101"/>
      <c r="E41" s="1248" t="s">
        <v>30</v>
      </c>
      <c r="F41" s="1248"/>
      <c r="G41" s="1248"/>
      <c r="H41" s="1249"/>
      <c r="I41" s="102">
        <v>2009</v>
      </c>
      <c r="J41" s="103">
        <v>2393</v>
      </c>
      <c r="K41" s="103">
        <v>4190</v>
      </c>
      <c r="L41" s="103">
        <v>4009</v>
      </c>
      <c r="M41" s="104">
        <v>3825</v>
      </c>
    </row>
    <row r="42" spans="2:13" ht="27.75" customHeight="1" x14ac:dyDescent="0.15">
      <c r="B42" s="1236"/>
      <c r="C42" s="1237"/>
      <c r="D42" s="105"/>
      <c r="E42" s="1240" t="s">
        <v>31</v>
      </c>
      <c r="F42" s="1240"/>
      <c r="G42" s="1240"/>
      <c r="H42" s="1241"/>
      <c r="I42" s="106">
        <v>27</v>
      </c>
      <c r="J42" s="107">
        <v>26</v>
      </c>
      <c r="K42" s="107">
        <v>25</v>
      </c>
      <c r="L42" s="107" t="s">
        <v>519</v>
      </c>
      <c r="M42" s="108" t="s">
        <v>519</v>
      </c>
    </row>
    <row r="43" spans="2:13" ht="27.75" customHeight="1" x14ac:dyDescent="0.15">
      <c r="B43" s="1236"/>
      <c r="C43" s="1237"/>
      <c r="D43" s="105"/>
      <c r="E43" s="1240" t="s">
        <v>32</v>
      </c>
      <c r="F43" s="1240"/>
      <c r="G43" s="1240"/>
      <c r="H43" s="1241"/>
      <c r="I43" s="106">
        <v>5612</v>
      </c>
      <c r="J43" s="107">
        <v>5786</v>
      </c>
      <c r="K43" s="107">
        <v>5669</v>
      </c>
      <c r="L43" s="107">
        <v>5909</v>
      </c>
      <c r="M43" s="108">
        <v>5587</v>
      </c>
    </row>
    <row r="44" spans="2:13" ht="27.75" customHeight="1" x14ac:dyDescent="0.15">
      <c r="B44" s="1236"/>
      <c r="C44" s="1237"/>
      <c r="D44" s="105"/>
      <c r="E44" s="1240" t="s">
        <v>33</v>
      </c>
      <c r="F44" s="1240"/>
      <c r="G44" s="1240"/>
      <c r="H44" s="1241"/>
      <c r="I44" s="106">
        <v>88</v>
      </c>
      <c r="J44" s="107">
        <v>116</v>
      </c>
      <c r="K44" s="107">
        <v>115</v>
      </c>
      <c r="L44" s="107">
        <v>133</v>
      </c>
      <c r="M44" s="108">
        <v>124</v>
      </c>
    </row>
    <row r="45" spans="2:13" ht="27.75" customHeight="1" x14ac:dyDescent="0.15">
      <c r="B45" s="1236"/>
      <c r="C45" s="1237"/>
      <c r="D45" s="105"/>
      <c r="E45" s="1240" t="s">
        <v>34</v>
      </c>
      <c r="F45" s="1240"/>
      <c r="G45" s="1240"/>
      <c r="H45" s="1241"/>
      <c r="I45" s="106">
        <v>347</v>
      </c>
      <c r="J45" s="107">
        <v>223</v>
      </c>
      <c r="K45" s="107">
        <v>216</v>
      </c>
      <c r="L45" s="107">
        <v>165</v>
      </c>
      <c r="M45" s="108">
        <v>178</v>
      </c>
    </row>
    <row r="46" spans="2:13" ht="27.75" customHeight="1" x14ac:dyDescent="0.15">
      <c r="B46" s="1236"/>
      <c r="C46" s="1237"/>
      <c r="D46" s="109"/>
      <c r="E46" s="1240" t="s">
        <v>35</v>
      </c>
      <c r="F46" s="1240"/>
      <c r="G46" s="1240"/>
      <c r="H46" s="1241"/>
      <c r="I46" s="106" t="s">
        <v>519</v>
      </c>
      <c r="J46" s="107" t="s">
        <v>519</v>
      </c>
      <c r="K46" s="107">
        <v>34</v>
      </c>
      <c r="L46" s="107">
        <v>34</v>
      </c>
      <c r="M46" s="108">
        <v>34</v>
      </c>
    </row>
    <row r="47" spans="2:13" ht="27.75" customHeight="1" x14ac:dyDescent="0.15">
      <c r="B47" s="1236"/>
      <c r="C47" s="1237"/>
      <c r="D47" s="110"/>
      <c r="E47" s="1250" t="s">
        <v>36</v>
      </c>
      <c r="F47" s="1251"/>
      <c r="G47" s="1251"/>
      <c r="H47" s="1252"/>
      <c r="I47" s="106" t="s">
        <v>519</v>
      </c>
      <c r="J47" s="107" t="s">
        <v>519</v>
      </c>
      <c r="K47" s="107" t="s">
        <v>519</v>
      </c>
      <c r="L47" s="107" t="s">
        <v>519</v>
      </c>
      <c r="M47" s="108" t="s">
        <v>519</v>
      </c>
    </row>
    <row r="48" spans="2:13" ht="27.75" customHeight="1" x14ac:dyDescent="0.15">
      <c r="B48" s="1236"/>
      <c r="C48" s="1237"/>
      <c r="D48" s="105"/>
      <c r="E48" s="1240" t="s">
        <v>37</v>
      </c>
      <c r="F48" s="1240"/>
      <c r="G48" s="1240"/>
      <c r="H48" s="1241"/>
      <c r="I48" s="106" t="s">
        <v>519</v>
      </c>
      <c r="J48" s="107" t="s">
        <v>519</v>
      </c>
      <c r="K48" s="107" t="s">
        <v>519</v>
      </c>
      <c r="L48" s="107" t="s">
        <v>519</v>
      </c>
      <c r="M48" s="108" t="s">
        <v>519</v>
      </c>
    </row>
    <row r="49" spans="2:13" ht="27.75" customHeight="1" x14ac:dyDescent="0.15">
      <c r="B49" s="1238"/>
      <c r="C49" s="1239"/>
      <c r="D49" s="105"/>
      <c r="E49" s="1240" t="s">
        <v>38</v>
      </c>
      <c r="F49" s="1240"/>
      <c r="G49" s="1240"/>
      <c r="H49" s="1241"/>
      <c r="I49" s="106" t="s">
        <v>519</v>
      </c>
      <c r="J49" s="107" t="s">
        <v>519</v>
      </c>
      <c r="K49" s="107" t="s">
        <v>519</v>
      </c>
      <c r="L49" s="107" t="s">
        <v>519</v>
      </c>
      <c r="M49" s="108" t="s">
        <v>519</v>
      </c>
    </row>
    <row r="50" spans="2:13" ht="27.75" customHeight="1" x14ac:dyDescent="0.15">
      <c r="B50" s="1234" t="s">
        <v>39</v>
      </c>
      <c r="C50" s="1235"/>
      <c r="D50" s="111"/>
      <c r="E50" s="1240" t="s">
        <v>40</v>
      </c>
      <c r="F50" s="1240"/>
      <c r="G50" s="1240"/>
      <c r="H50" s="1241"/>
      <c r="I50" s="106">
        <v>5497</v>
      </c>
      <c r="J50" s="107">
        <v>5156</v>
      </c>
      <c r="K50" s="107">
        <v>3504</v>
      </c>
      <c r="L50" s="107">
        <v>3547</v>
      </c>
      <c r="M50" s="108">
        <v>3571</v>
      </c>
    </row>
    <row r="51" spans="2:13" ht="27.75" customHeight="1" x14ac:dyDescent="0.15">
      <c r="B51" s="1236"/>
      <c r="C51" s="1237"/>
      <c r="D51" s="105"/>
      <c r="E51" s="1240" t="s">
        <v>41</v>
      </c>
      <c r="F51" s="1240"/>
      <c r="G51" s="1240"/>
      <c r="H51" s="1241"/>
      <c r="I51" s="106" t="s">
        <v>519</v>
      </c>
      <c r="J51" s="107" t="s">
        <v>519</v>
      </c>
      <c r="K51" s="107" t="s">
        <v>519</v>
      </c>
      <c r="L51" s="107" t="s">
        <v>519</v>
      </c>
      <c r="M51" s="108" t="s">
        <v>519</v>
      </c>
    </row>
    <row r="52" spans="2:13" ht="27.75" customHeight="1" x14ac:dyDescent="0.15">
      <c r="B52" s="1238"/>
      <c r="C52" s="1239"/>
      <c r="D52" s="105"/>
      <c r="E52" s="1240" t="s">
        <v>42</v>
      </c>
      <c r="F52" s="1240"/>
      <c r="G52" s="1240"/>
      <c r="H52" s="1241"/>
      <c r="I52" s="106">
        <v>6162</v>
      </c>
      <c r="J52" s="107">
        <v>6425</v>
      </c>
      <c r="K52" s="107">
        <v>6701</v>
      </c>
      <c r="L52" s="107">
        <v>6341</v>
      </c>
      <c r="M52" s="108">
        <v>5909</v>
      </c>
    </row>
    <row r="53" spans="2:13" ht="27.75" customHeight="1" thickBot="1" x14ac:dyDescent="0.2">
      <c r="B53" s="1242" t="s">
        <v>43</v>
      </c>
      <c r="C53" s="1243"/>
      <c r="D53" s="112"/>
      <c r="E53" s="1244" t="s">
        <v>44</v>
      </c>
      <c r="F53" s="1244"/>
      <c r="G53" s="1244"/>
      <c r="H53" s="1245"/>
      <c r="I53" s="113">
        <v>-3575</v>
      </c>
      <c r="J53" s="114">
        <v>-3038</v>
      </c>
      <c r="K53" s="114">
        <v>45</v>
      </c>
      <c r="L53" s="114">
        <v>363</v>
      </c>
      <c r="M53" s="115">
        <v>269</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kfi40E4J+YThn+iQOQCZAjheOPnJF6XuovZGmcBUtXNMIMzkopPFi3kMgZj35YecLaQOqkicHDQ0IzqE8Zc8g==" saltValue="EKjwui2uZug3mcPYgUjg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261" t="s">
        <v>47</v>
      </c>
      <c r="D55" s="1261"/>
      <c r="E55" s="1262"/>
      <c r="F55" s="127">
        <v>1961</v>
      </c>
      <c r="G55" s="127">
        <v>2055</v>
      </c>
      <c r="H55" s="128">
        <v>2323</v>
      </c>
    </row>
    <row r="56" spans="2:8" ht="52.5" customHeight="1" x14ac:dyDescent="0.15">
      <c r="B56" s="129"/>
      <c r="C56" s="1263" t="s">
        <v>48</v>
      </c>
      <c r="D56" s="1263"/>
      <c r="E56" s="1264"/>
      <c r="F56" s="130">
        <v>157</v>
      </c>
      <c r="G56" s="130">
        <v>157</v>
      </c>
      <c r="H56" s="131">
        <v>157</v>
      </c>
    </row>
    <row r="57" spans="2:8" ht="53.25" customHeight="1" x14ac:dyDescent="0.15">
      <c r="B57" s="129"/>
      <c r="C57" s="1265" t="s">
        <v>49</v>
      </c>
      <c r="D57" s="1265"/>
      <c r="E57" s="1266"/>
      <c r="F57" s="132">
        <v>2267</v>
      </c>
      <c r="G57" s="132">
        <v>2409</v>
      </c>
      <c r="H57" s="133">
        <v>2426</v>
      </c>
    </row>
    <row r="58" spans="2:8" ht="45.75" customHeight="1" x14ac:dyDescent="0.15">
      <c r="B58" s="134"/>
      <c r="C58" s="1253" t="s">
        <v>603</v>
      </c>
      <c r="D58" s="1254"/>
      <c r="E58" s="1255"/>
      <c r="F58" s="135" t="s">
        <v>604</v>
      </c>
      <c r="G58" s="135">
        <v>381</v>
      </c>
      <c r="H58" s="136">
        <v>789</v>
      </c>
    </row>
    <row r="59" spans="2:8" ht="45.75" customHeight="1" x14ac:dyDescent="0.15">
      <c r="B59" s="134"/>
      <c r="C59" s="1253" t="s">
        <v>605</v>
      </c>
      <c r="D59" s="1254"/>
      <c r="E59" s="1255"/>
      <c r="F59" s="135" t="s">
        <v>604</v>
      </c>
      <c r="G59" s="135">
        <v>546</v>
      </c>
      <c r="H59" s="136">
        <v>546</v>
      </c>
    </row>
    <row r="60" spans="2:8" ht="45.75" customHeight="1" x14ac:dyDescent="0.15">
      <c r="B60" s="134"/>
      <c r="C60" s="1253" t="s">
        <v>606</v>
      </c>
      <c r="D60" s="1254"/>
      <c r="E60" s="1255"/>
      <c r="F60" s="135" t="s">
        <v>607</v>
      </c>
      <c r="G60" s="135">
        <v>450</v>
      </c>
      <c r="H60" s="136">
        <v>450</v>
      </c>
    </row>
    <row r="61" spans="2:8" ht="45.75" customHeight="1" x14ac:dyDescent="0.15">
      <c r="B61" s="134"/>
      <c r="C61" s="1253" t="s">
        <v>608</v>
      </c>
      <c r="D61" s="1254"/>
      <c r="E61" s="1255"/>
      <c r="F61" s="135">
        <v>354</v>
      </c>
      <c r="G61" s="135">
        <v>289</v>
      </c>
      <c r="H61" s="136">
        <v>285</v>
      </c>
    </row>
    <row r="62" spans="2:8" ht="45.75" customHeight="1" thickBot="1" x14ac:dyDescent="0.2">
      <c r="B62" s="137"/>
      <c r="C62" s="1256" t="s">
        <v>609</v>
      </c>
      <c r="D62" s="1257"/>
      <c r="E62" s="1258"/>
      <c r="F62" s="138">
        <v>161</v>
      </c>
      <c r="G62" s="138">
        <v>161</v>
      </c>
      <c r="H62" s="139">
        <v>161</v>
      </c>
    </row>
    <row r="63" spans="2:8" ht="52.5" customHeight="1" thickBot="1" x14ac:dyDescent="0.2">
      <c r="B63" s="140"/>
      <c r="C63" s="1259" t="s">
        <v>50</v>
      </c>
      <c r="D63" s="1259"/>
      <c r="E63" s="1260"/>
      <c r="F63" s="141">
        <v>4385</v>
      </c>
      <c r="G63" s="141">
        <v>4622</v>
      </c>
      <c r="H63" s="142">
        <v>4905</v>
      </c>
    </row>
    <row r="64" spans="2:8" ht="15" customHeight="1" x14ac:dyDescent="0.15"/>
    <row r="65" ht="0" hidden="1" customHeight="1" x14ac:dyDescent="0.15"/>
    <row r="66" ht="0" hidden="1" customHeight="1" x14ac:dyDescent="0.15"/>
  </sheetData>
  <sheetProtection algorithmName="SHA-512" hashValue="D2lJ5wTcnPMbrRLDtypZg8EuytdADgZpGdl9o1VAVd0PGHAix6uQHEdQ+g+yWAFmxclja/Mu8wn7URMlRjEcJQ==" saltValue="wcySn57j4L7G1pVbvdt2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558</v>
      </c>
      <c r="G2" s="156"/>
      <c r="H2" s="157"/>
    </row>
    <row r="3" spans="1:8" x14ac:dyDescent="0.15">
      <c r="A3" s="153" t="s">
        <v>551</v>
      </c>
      <c r="B3" s="158"/>
      <c r="C3" s="159"/>
      <c r="D3" s="160">
        <v>246098</v>
      </c>
      <c r="E3" s="161"/>
      <c r="F3" s="162">
        <v>91837</v>
      </c>
      <c r="G3" s="163"/>
      <c r="H3" s="164"/>
    </row>
    <row r="4" spans="1:8" x14ac:dyDescent="0.15">
      <c r="A4" s="165"/>
      <c r="B4" s="166"/>
      <c r="C4" s="167"/>
      <c r="D4" s="168">
        <v>195419</v>
      </c>
      <c r="E4" s="169"/>
      <c r="F4" s="170">
        <v>54439</v>
      </c>
      <c r="G4" s="171"/>
      <c r="H4" s="172"/>
    </row>
    <row r="5" spans="1:8" x14ac:dyDescent="0.15">
      <c r="A5" s="153" t="s">
        <v>553</v>
      </c>
      <c r="B5" s="158"/>
      <c r="C5" s="159"/>
      <c r="D5" s="160">
        <v>359251</v>
      </c>
      <c r="E5" s="161"/>
      <c r="F5" s="162">
        <v>75972</v>
      </c>
      <c r="G5" s="163"/>
      <c r="H5" s="164"/>
    </row>
    <row r="6" spans="1:8" x14ac:dyDescent="0.15">
      <c r="A6" s="165"/>
      <c r="B6" s="166"/>
      <c r="C6" s="167"/>
      <c r="D6" s="168">
        <v>303279</v>
      </c>
      <c r="E6" s="169"/>
      <c r="F6" s="170">
        <v>40712</v>
      </c>
      <c r="G6" s="171"/>
      <c r="H6" s="172"/>
    </row>
    <row r="7" spans="1:8" x14ac:dyDescent="0.15">
      <c r="A7" s="153" t="s">
        <v>554</v>
      </c>
      <c r="B7" s="158"/>
      <c r="C7" s="159"/>
      <c r="D7" s="160">
        <v>725220</v>
      </c>
      <c r="E7" s="161"/>
      <c r="F7" s="162">
        <v>79466</v>
      </c>
      <c r="G7" s="163"/>
      <c r="H7" s="164"/>
    </row>
    <row r="8" spans="1:8" x14ac:dyDescent="0.15">
      <c r="A8" s="165"/>
      <c r="B8" s="166"/>
      <c r="C8" s="167"/>
      <c r="D8" s="168">
        <v>579972</v>
      </c>
      <c r="E8" s="169"/>
      <c r="F8" s="170">
        <v>44645</v>
      </c>
      <c r="G8" s="171"/>
      <c r="H8" s="172"/>
    </row>
    <row r="9" spans="1:8" x14ac:dyDescent="0.15">
      <c r="A9" s="153" t="s">
        <v>555</v>
      </c>
      <c r="B9" s="158"/>
      <c r="C9" s="159"/>
      <c r="D9" s="160">
        <v>401498</v>
      </c>
      <c r="E9" s="161"/>
      <c r="F9" s="162">
        <v>90072</v>
      </c>
      <c r="G9" s="163"/>
      <c r="H9" s="164"/>
    </row>
    <row r="10" spans="1:8" x14ac:dyDescent="0.15">
      <c r="A10" s="165"/>
      <c r="B10" s="166"/>
      <c r="C10" s="167"/>
      <c r="D10" s="168">
        <v>226897</v>
      </c>
      <c r="E10" s="169"/>
      <c r="F10" s="170">
        <v>46083</v>
      </c>
      <c r="G10" s="171"/>
      <c r="H10" s="172"/>
    </row>
    <row r="11" spans="1:8" x14ac:dyDescent="0.15">
      <c r="A11" s="153" t="s">
        <v>556</v>
      </c>
      <c r="B11" s="158"/>
      <c r="C11" s="159"/>
      <c r="D11" s="160">
        <v>263025</v>
      </c>
      <c r="E11" s="161"/>
      <c r="F11" s="162">
        <v>88328</v>
      </c>
      <c r="G11" s="163"/>
      <c r="H11" s="164"/>
    </row>
    <row r="12" spans="1:8" x14ac:dyDescent="0.15">
      <c r="A12" s="165"/>
      <c r="B12" s="166"/>
      <c r="C12" s="173"/>
      <c r="D12" s="168">
        <v>216509</v>
      </c>
      <c r="E12" s="169"/>
      <c r="F12" s="170">
        <v>49013</v>
      </c>
      <c r="G12" s="171"/>
      <c r="H12" s="172"/>
    </row>
    <row r="13" spans="1:8" x14ac:dyDescent="0.15">
      <c r="A13" s="153"/>
      <c r="B13" s="158"/>
      <c r="C13" s="174"/>
      <c r="D13" s="175">
        <v>399018</v>
      </c>
      <c r="E13" s="176"/>
      <c r="F13" s="177">
        <v>85135</v>
      </c>
      <c r="G13" s="178"/>
      <c r="H13" s="164"/>
    </row>
    <row r="14" spans="1:8" x14ac:dyDescent="0.15">
      <c r="A14" s="165"/>
      <c r="B14" s="166"/>
      <c r="C14" s="167"/>
      <c r="D14" s="168">
        <v>304415</v>
      </c>
      <c r="E14" s="169"/>
      <c r="F14" s="170">
        <v>46978</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1.37</v>
      </c>
      <c r="C19" s="179">
        <f>ROUND(VALUE(SUBSTITUTE(実質収支比率等に係る経年分析!G$48,"▲","-")),2)</f>
        <v>8.6999999999999993</v>
      </c>
      <c r="D19" s="179">
        <f>ROUND(VALUE(SUBSTITUTE(実質収支比率等に係る経年分析!H$48,"▲","-")),2)</f>
        <v>5.63</v>
      </c>
      <c r="E19" s="179">
        <f>ROUND(VALUE(SUBSTITUTE(実質収支比率等に係る経年分析!I$48,"▲","-")),2)</f>
        <v>9.9600000000000009</v>
      </c>
      <c r="F19" s="179">
        <f>ROUND(VALUE(SUBSTITUTE(実質収支比率等に係る経年分析!J$48,"▲","-")),2)</f>
        <v>13.49</v>
      </c>
    </row>
    <row r="20" spans="1:11" x14ac:dyDescent="0.15">
      <c r="A20" s="179" t="s">
        <v>54</v>
      </c>
      <c r="B20" s="179">
        <f>ROUND(VALUE(SUBSTITUTE(実質収支比率等に係る経年分析!F$47,"▲","-")),2)</f>
        <v>59.36</v>
      </c>
      <c r="C20" s="179">
        <f>ROUND(VALUE(SUBSTITUTE(実質収支比率等に係る経年分析!G$47,"▲","-")),2)</f>
        <v>57.9</v>
      </c>
      <c r="D20" s="179">
        <f>ROUND(VALUE(SUBSTITUTE(実質収支比率等に係る経年分析!H$47,"▲","-")),2)</f>
        <v>48.22</v>
      </c>
      <c r="E20" s="179">
        <f>ROUND(VALUE(SUBSTITUTE(実質収支比率等に係る経年分析!I$47,"▲","-")),2)</f>
        <v>48.87</v>
      </c>
      <c r="F20" s="179">
        <f>ROUND(VALUE(SUBSTITUTE(実質収支比率等に係る経年分析!J$47,"▲","-")),2)</f>
        <v>56.47</v>
      </c>
    </row>
    <row r="21" spans="1:11" x14ac:dyDescent="0.15">
      <c r="A21" s="179" t="s">
        <v>55</v>
      </c>
      <c r="B21" s="179">
        <f>IF(ISNUMBER(VALUE(SUBSTITUTE(実質収支比率等に係る経年分析!F$49,"▲","-"))),ROUND(VALUE(SUBSTITUTE(実質収支比率等に係る経年分析!F$49,"▲","-")),2),NA())</f>
        <v>-6.36</v>
      </c>
      <c r="C21" s="179">
        <f>IF(ISNUMBER(VALUE(SUBSTITUTE(実質収支比率等に係る経年分析!G$49,"▲","-"))),ROUND(VALUE(SUBSTITUTE(実質収支比率等に係る経年分析!G$49,"▲","-")),2),NA())</f>
        <v>8.16</v>
      </c>
      <c r="D21" s="179">
        <f>IF(ISNUMBER(VALUE(SUBSTITUTE(実質収支比率等に係る経年分析!H$49,"▲","-"))),ROUND(VALUE(SUBSTITUTE(実質収支比率等に係る経年分析!H$49,"▲","-")),2),NA())</f>
        <v>-5.87</v>
      </c>
      <c r="E21" s="179">
        <f>IF(ISNUMBER(VALUE(SUBSTITUTE(実質収支比率等に係る経年分析!I$49,"▲","-"))),ROUND(VALUE(SUBSTITUTE(実質収支比率等に係る経年分析!I$49,"▲","-")),2),NA())</f>
        <v>6.76</v>
      </c>
      <c r="F21" s="179">
        <f>IF(ISNUMBER(VALUE(SUBSTITUTE(実質収支比率等に係る経年分析!J$49,"▲","-"))),ROUND(VALUE(SUBSTITUTE(実質収支比率等に係る経年分析!J$49,"▲","-")),2),NA())</f>
        <v>11.46</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国民健康保険診療所特別会計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宅地分譲事業特別会計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0.06</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1.01</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1.1599999999999999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1.03</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1.33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8.6999999999999993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5.63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9.9499999999999993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13.49</v>
      </c>
    </row>
    <row r="36" spans="1:16" x14ac:dyDescent="0.15">
      <c r="A36" s="180" t="str">
        <f>IF(連結実質赤字比率に係る赤字・黒字の構成分析!C$34="",NA(),連結実質赤字比率に係る赤字・黒字の構成分析!C$34)</f>
        <v>水道事業特別会計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20.88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18.59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17.690000000000001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17.77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18.11</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607</v>
      </c>
      <c r="E42" s="181"/>
      <c r="F42" s="181"/>
      <c r="G42" s="181">
        <f>'実質公債費比率（分子）の構造'!L$52</f>
        <v>595</v>
      </c>
      <c r="H42" s="181"/>
      <c r="I42" s="181"/>
      <c r="J42" s="181">
        <f>'実質公債費比率（分子）の構造'!M$52</f>
        <v>589</v>
      </c>
      <c r="K42" s="181"/>
      <c r="L42" s="181"/>
      <c r="M42" s="181">
        <f>'実質公債費比率（分子）の構造'!N$52</f>
        <v>546</v>
      </c>
      <c r="N42" s="181"/>
      <c r="O42" s="181"/>
      <c r="P42" s="181">
        <f>'実質公債費比率（分子）の構造'!O$52</f>
        <v>544</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4</v>
      </c>
      <c r="C44" s="181"/>
      <c r="D44" s="181"/>
      <c r="E44" s="181">
        <f>'実質公債費比率（分子）の構造'!L$50</f>
        <v>12</v>
      </c>
      <c r="F44" s="181"/>
      <c r="G44" s="181"/>
      <c r="H44" s="181">
        <f>'実質公債費比率（分子）の構造'!M$50</f>
        <v>10</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7</v>
      </c>
      <c r="C45" s="181"/>
      <c r="D45" s="181"/>
      <c r="E45" s="181">
        <f>'実質公債費比率（分子）の構造'!L$49</f>
        <v>7</v>
      </c>
      <c r="F45" s="181"/>
      <c r="G45" s="181"/>
      <c r="H45" s="181">
        <f>'実質公債費比率（分子）の構造'!M$49</f>
        <v>7</v>
      </c>
      <c r="I45" s="181"/>
      <c r="J45" s="181"/>
      <c r="K45" s="181">
        <f>'実質公債費比率（分子）の構造'!N$49</f>
        <v>14</v>
      </c>
      <c r="L45" s="181"/>
      <c r="M45" s="181"/>
      <c r="N45" s="181">
        <f>'実質公債費比率（分子）の構造'!O$49</f>
        <v>17</v>
      </c>
      <c r="O45" s="181"/>
      <c r="P45" s="181"/>
    </row>
    <row r="46" spans="1:16" x14ac:dyDescent="0.15">
      <c r="A46" s="181" t="s">
        <v>66</v>
      </c>
      <c r="B46" s="181">
        <f>'実質公債費比率（分子）の構造'!K$48</f>
        <v>459</v>
      </c>
      <c r="C46" s="181"/>
      <c r="D46" s="181"/>
      <c r="E46" s="181">
        <f>'実質公債費比率（分子）の構造'!L$48</f>
        <v>462</v>
      </c>
      <c r="F46" s="181"/>
      <c r="G46" s="181"/>
      <c r="H46" s="181">
        <f>'実質公債費比率（分子）の構造'!M$48</f>
        <v>513</v>
      </c>
      <c r="I46" s="181"/>
      <c r="J46" s="181"/>
      <c r="K46" s="181">
        <f>'実質公債費比率（分子）の構造'!N$48</f>
        <v>532</v>
      </c>
      <c r="L46" s="181"/>
      <c r="M46" s="181"/>
      <c r="N46" s="181">
        <f>'実質公債費比率（分子）の構造'!O$48</f>
        <v>538</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370</v>
      </c>
      <c r="C49" s="181"/>
      <c r="D49" s="181"/>
      <c r="E49" s="181">
        <f>'実質公債費比率（分子）の構造'!L$45</f>
        <v>425</v>
      </c>
      <c r="F49" s="181"/>
      <c r="G49" s="181"/>
      <c r="H49" s="181">
        <f>'実質公債費比率（分子）の構造'!M$45</f>
        <v>351</v>
      </c>
      <c r="I49" s="181"/>
      <c r="J49" s="181"/>
      <c r="K49" s="181">
        <f>'実質公債費比率（分子）の構造'!N$45</f>
        <v>255</v>
      </c>
      <c r="L49" s="181"/>
      <c r="M49" s="181"/>
      <c r="N49" s="181">
        <f>'実質公債費比率（分子）の構造'!O$45</f>
        <v>255</v>
      </c>
      <c r="O49" s="181"/>
      <c r="P49" s="181"/>
    </row>
    <row r="50" spans="1:16" x14ac:dyDescent="0.15">
      <c r="A50" s="181" t="s">
        <v>70</v>
      </c>
      <c r="B50" s="181" t="e">
        <f>NA()</f>
        <v>#N/A</v>
      </c>
      <c r="C50" s="181">
        <f>IF(ISNUMBER('実質公債費比率（分子）の構造'!K$53),'実質公債費比率（分子）の構造'!K$53,NA())</f>
        <v>233</v>
      </c>
      <c r="D50" s="181" t="e">
        <f>NA()</f>
        <v>#N/A</v>
      </c>
      <c r="E50" s="181" t="e">
        <f>NA()</f>
        <v>#N/A</v>
      </c>
      <c r="F50" s="181">
        <f>IF(ISNUMBER('実質公債費比率（分子）の構造'!L$53),'実質公債費比率（分子）の構造'!L$53,NA())</f>
        <v>311</v>
      </c>
      <c r="G50" s="181" t="e">
        <f>NA()</f>
        <v>#N/A</v>
      </c>
      <c r="H50" s="181" t="e">
        <f>NA()</f>
        <v>#N/A</v>
      </c>
      <c r="I50" s="181">
        <f>IF(ISNUMBER('実質公債費比率（分子）の構造'!M$53),'実質公債費比率（分子）の構造'!M$53,NA())</f>
        <v>292</v>
      </c>
      <c r="J50" s="181" t="e">
        <f>NA()</f>
        <v>#N/A</v>
      </c>
      <c r="K50" s="181" t="e">
        <f>NA()</f>
        <v>#N/A</v>
      </c>
      <c r="L50" s="181">
        <f>IF(ISNUMBER('実質公債費比率（分子）の構造'!N$53),'実質公債費比率（分子）の構造'!N$53,NA())</f>
        <v>255</v>
      </c>
      <c r="M50" s="181" t="e">
        <f>NA()</f>
        <v>#N/A</v>
      </c>
      <c r="N50" s="181" t="e">
        <f>NA()</f>
        <v>#N/A</v>
      </c>
      <c r="O50" s="181">
        <f>IF(ISNUMBER('実質公債費比率（分子）の構造'!O$53),'実質公債費比率（分子）の構造'!O$53,NA())</f>
        <v>266</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6162</v>
      </c>
      <c r="E56" s="180"/>
      <c r="F56" s="180"/>
      <c r="G56" s="180">
        <f>'将来負担比率（分子）の構造'!J$52</f>
        <v>6425</v>
      </c>
      <c r="H56" s="180"/>
      <c r="I56" s="180"/>
      <c r="J56" s="180">
        <f>'将来負担比率（分子）の構造'!K$52</f>
        <v>6701</v>
      </c>
      <c r="K56" s="180"/>
      <c r="L56" s="180"/>
      <c r="M56" s="180">
        <f>'将来負担比率（分子）の構造'!L$52</f>
        <v>6341</v>
      </c>
      <c r="N56" s="180"/>
      <c r="O56" s="180"/>
      <c r="P56" s="180">
        <f>'将来負担比率（分子）の構造'!M$52</f>
        <v>5909</v>
      </c>
    </row>
    <row r="57" spans="1:16" x14ac:dyDescent="0.15">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5497</v>
      </c>
      <c r="E58" s="180"/>
      <c r="F58" s="180"/>
      <c r="G58" s="180">
        <f>'将来負担比率（分子）の構造'!J$50</f>
        <v>5156</v>
      </c>
      <c r="H58" s="180"/>
      <c r="I58" s="180"/>
      <c r="J58" s="180">
        <f>'将来負担比率（分子）の構造'!K$50</f>
        <v>3504</v>
      </c>
      <c r="K58" s="180"/>
      <c r="L58" s="180"/>
      <c r="M58" s="180">
        <f>'将来負担比率（分子）の構造'!L$50</f>
        <v>3547</v>
      </c>
      <c r="N58" s="180"/>
      <c r="O58" s="180"/>
      <c r="P58" s="180">
        <f>'将来負担比率（分子）の構造'!M$50</f>
        <v>3571</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f>'将来負担比率（分子）の構造'!K$46</f>
        <v>34</v>
      </c>
      <c r="I61" s="180"/>
      <c r="J61" s="180"/>
      <c r="K61" s="180">
        <f>'将来負担比率（分子）の構造'!L$46</f>
        <v>34</v>
      </c>
      <c r="L61" s="180"/>
      <c r="M61" s="180"/>
      <c r="N61" s="180">
        <f>'将来負担比率（分子）の構造'!M$46</f>
        <v>34</v>
      </c>
      <c r="O61" s="180"/>
      <c r="P61" s="180"/>
    </row>
    <row r="62" spans="1:16" x14ac:dyDescent="0.15">
      <c r="A62" s="180" t="s">
        <v>34</v>
      </c>
      <c r="B62" s="180">
        <f>'将来負担比率（分子）の構造'!I$45</f>
        <v>347</v>
      </c>
      <c r="C62" s="180"/>
      <c r="D62" s="180"/>
      <c r="E62" s="180">
        <f>'将来負担比率（分子）の構造'!J$45</f>
        <v>223</v>
      </c>
      <c r="F62" s="180"/>
      <c r="G62" s="180"/>
      <c r="H62" s="180">
        <f>'将来負担比率（分子）の構造'!K$45</f>
        <v>216</v>
      </c>
      <c r="I62" s="180"/>
      <c r="J62" s="180"/>
      <c r="K62" s="180">
        <f>'将来負担比率（分子）の構造'!L$45</f>
        <v>165</v>
      </c>
      <c r="L62" s="180"/>
      <c r="M62" s="180"/>
      <c r="N62" s="180">
        <f>'将来負担比率（分子）の構造'!M$45</f>
        <v>178</v>
      </c>
      <c r="O62" s="180"/>
      <c r="P62" s="180"/>
    </row>
    <row r="63" spans="1:16" x14ac:dyDescent="0.15">
      <c r="A63" s="180" t="s">
        <v>33</v>
      </c>
      <c r="B63" s="180">
        <f>'将来負担比率（分子）の構造'!I$44</f>
        <v>88</v>
      </c>
      <c r="C63" s="180"/>
      <c r="D63" s="180"/>
      <c r="E63" s="180">
        <f>'将来負担比率（分子）の構造'!J$44</f>
        <v>116</v>
      </c>
      <c r="F63" s="180"/>
      <c r="G63" s="180"/>
      <c r="H63" s="180">
        <f>'将来負担比率（分子）の構造'!K$44</f>
        <v>115</v>
      </c>
      <c r="I63" s="180"/>
      <c r="J63" s="180"/>
      <c r="K63" s="180">
        <f>'将来負担比率（分子）の構造'!L$44</f>
        <v>133</v>
      </c>
      <c r="L63" s="180"/>
      <c r="M63" s="180"/>
      <c r="N63" s="180">
        <f>'将来負担比率（分子）の構造'!M$44</f>
        <v>124</v>
      </c>
      <c r="O63" s="180"/>
      <c r="P63" s="180"/>
    </row>
    <row r="64" spans="1:16" x14ac:dyDescent="0.15">
      <c r="A64" s="180" t="s">
        <v>32</v>
      </c>
      <c r="B64" s="180">
        <f>'将来負担比率（分子）の構造'!I$43</f>
        <v>5612</v>
      </c>
      <c r="C64" s="180"/>
      <c r="D64" s="180"/>
      <c r="E64" s="180">
        <f>'将来負担比率（分子）の構造'!J$43</f>
        <v>5786</v>
      </c>
      <c r="F64" s="180"/>
      <c r="G64" s="180"/>
      <c r="H64" s="180">
        <f>'将来負担比率（分子）の構造'!K$43</f>
        <v>5669</v>
      </c>
      <c r="I64" s="180"/>
      <c r="J64" s="180"/>
      <c r="K64" s="180">
        <f>'将来負担比率（分子）の構造'!L$43</f>
        <v>5909</v>
      </c>
      <c r="L64" s="180"/>
      <c r="M64" s="180"/>
      <c r="N64" s="180">
        <f>'将来負担比率（分子）の構造'!M$43</f>
        <v>5587</v>
      </c>
      <c r="O64" s="180"/>
      <c r="P64" s="180"/>
    </row>
    <row r="65" spans="1:16" x14ac:dyDescent="0.15">
      <c r="A65" s="180" t="s">
        <v>31</v>
      </c>
      <c r="B65" s="180">
        <f>'将来負担比率（分子）の構造'!I$42</f>
        <v>27</v>
      </c>
      <c r="C65" s="180"/>
      <c r="D65" s="180"/>
      <c r="E65" s="180">
        <f>'将来負担比率（分子）の構造'!J$42</f>
        <v>26</v>
      </c>
      <c r="F65" s="180"/>
      <c r="G65" s="180"/>
      <c r="H65" s="180">
        <f>'将来負担比率（分子）の構造'!K$42</f>
        <v>25</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2009</v>
      </c>
      <c r="C66" s="180"/>
      <c r="D66" s="180"/>
      <c r="E66" s="180">
        <f>'将来負担比率（分子）の構造'!J$41</f>
        <v>2393</v>
      </c>
      <c r="F66" s="180"/>
      <c r="G66" s="180"/>
      <c r="H66" s="180">
        <f>'将来負担比率（分子）の構造'!K$41</f>
        <v>4190</v>
      </c>
      <c r="I66" s="180"/>
      <c r="J66" s="180"/>
      <c r="K66" s="180">
        <f>'将来負担比率（分子）の構造'!L$41</f>
        <v>4009</v>
      </c>
      <c r="L66" s="180"/>
      <c r="M66" s="180"/>
      <c r="N66" s="180">
        <f>'将来負担比率（分子）の構造'!M$41</f>
        <v>3825</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45</v>
      </c>
      <c r="J67" s="180" t="e">
        <f>NA()</f>
        <v>#N/A</v>
      </c>
      <c r="K67" s="180" t="e">
        <f>NA()</f>
        <v>#N/A</v>
      </c>
      <c r="L67" s="180">
        <f>IF(ISNUMBER('将来負担比率（分子）の構造'!L$53), IF('将来負担比率（分子）の構造'!L$53 &lt; 0, 0, '将来負担比率（分子）の構造'!L$53), NA())</f>
        <v>363</v>
      </c>
      <c r="M67" s="180" t="e">
        <f>NA()</f>
        <v>#N/A</v>
      </c>
      <c r="N67" s="180" t="e">
        <f>NA()</f>
        <v>#N/A</v>
      </c>
      <c r="O67" s="180">
        <f>IF(ISNUMBER('将来負担比率（分子）の構造'!M$53), IF('将来負担比率（分子）の構造'!M$53 &lt; 0, 0, '将来負担比率（分子）の構造'!M$53), NA())</f>
        <v>269</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1961</v>
      </c>
      <c r="C72" s="184">
        <f>基金残高に係る経年分析!G55</f>
        <v>2055</v>
      </c>
      <c r="D72" s="184">
        <f>基金残高に係る経年分析!H55</f>
        <v>2323</v>
      </c>
    </row>
    <row r="73" spans="1:16" x14ac:dyDescent="0.15">
      <c r="A73" s="183" t="s">
        <v>77</v>
      </c>
      <c r="B73" s="184">
        <f>基金残高に係る経年分析!F56</f>
        <v>157</v>
      </c>
      <c r="C73" s="184">
        <f>基金残高に係る経年分析!G56</f>
        <v>157</v>
      </c>
      <c r="D73" s="184">
        <f>基金残高に係る経年分析!H56</f>
        <v>157</v>
      </c>
    </row>
    <row r="74" spans="1:16" x14ac:dyDescent="0.15">
      <c r="A74" s="183" t="s">
        <v>78</v>
      </c>
      <c r="B74" s="184">
        <f>基金残高に係る経年分析!F57</f>
        <v>2267</v>
      </c>
      <c r="C74" s="184">
        <f>基金残高に係る経年分析!G57</f>
        <v>2409</v>
      </c>
      <c r="D74" s="184">
        <f>基金残高に係る経年分析!H57</f>
        <v>2426</v>
      </c>
    </row>
  </sheetData>
  <sheetProtection algorithmName="SHA-512" hashValue="wy1/X6dCGQW/a0dSpVvtz1yq4h81L7+qCSj8QVHkw9WOJ3f0rIO3HQF6wuxyLI0wi//od21lZ0hdWcv8STJ2Qw==" saltValue="ef2IsvCpc6LFl+X1z/1/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2020-03-09T00:38:35Z</cp:lastPrinted>
  <dcterms:created xsi:type="dcterms:W3CDTF">2020-02-10T03:46:11Z</dcterms:created>
  <dcterms:modified xsi:type="dcterms:W3CDTF">2020-03-09T00:39:23Z</dcterms:modified>
  <cp:category/>
</cp:coreProperties>
</file>