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lg-file\02_総務課\60財政\10財政\30財政広報関係\財政資料集\Ｒ1決算\"/>
    </mc:Choice>
  </mc:AlternateContent>
  <bookViews>
    <workbookView xWindow="0" yWindow="0" windowWidth="15360" windowHeight="7632"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W41" i="10"/>
  <c r="BW42" i="10" s="1"/>
  <c r="CO34" i="10" s="1"/>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<sst xmlns="http://schemas.openxmlformats.org/spreadsheetml/2006/main" count="1127" uniqueCount="596">
  <si>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</si>
  <si>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</si>
  <si>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</si>
  <si>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</si>
  <si>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</si>
  <si>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</si>
  <si>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</si>
  <si>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</si>
  <si>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</si>
  <si>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</si>
  <si>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</si>
  <si>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</si>
  <si>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</si>
  <si>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</si>
  <si>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</si>
  <si>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</si>
  <si>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</si>
  <si>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</si>
  <si>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</si>
  <si>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</si>
  <si>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</si>
  <si>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</si>
  <si>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</si>
  <si>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</si>
  <si>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</si>
  <si>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</si>
  <si>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</si>
  <si>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</si>
  <si>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</si>
  <si>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</si>
  <si>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</si>
  <si>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</si>
  <si>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</si>
  <si>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</si>
  <si>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</si>
  <si>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</si>
  <si>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</si>
  <si>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</si>
  <si>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</si>
  <si>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</si>
  <si>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</si>
  <si>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</si>
  <si>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</si>
  <si>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</si>
  <si>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</si>
  <si>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</si>
  <si>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</si>
  <si>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</si>
  <si>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</si>
  <si>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</si>
  <si>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</si>
  <si>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</si>
  <si>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</si>
  <si>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</si>
  <si>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</si>
  <si>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</si>
  <si>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</si>
  <si>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</si>
  <si>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</si>
  <si>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</si>
  <si>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</si>
  <si>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</si>
  <si>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</si>
  <si>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</si>
  <si>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</si>
  <si>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</si>
  <si>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</si>
  <si>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</si>
  <si>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</si>
  <si>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</si>
  <si>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</si>
  <si>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</si>
  <si>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</si>
  <si>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</si>
  <si>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</si>
  <si>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</si>
  <si>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</si>
  <si>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</si>
  <si>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</si>
  <si>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</si>
  <si>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</si>
  <si>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</si>
  <si>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</si>
  <si>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</si>
  <si>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</si>
  <si>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</si>
  <si>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</si>
  <si>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</si>
  <si>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</si>
  <si>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</si>
  <si>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</si>
  <si>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</si>
  <si>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</si>
  <si>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</si>
  <si>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</si>
  <si>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</si>
  <si>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</si>
  <si>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</si>
  <si>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</si>
  <si>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</si>
  <si>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</si>
  <si>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</si>
  <si>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</si>
  <si>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</si>
  <si>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</si>
  <si>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</si>
  <si>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</si>
  <si>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</si>
  <si>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</si>
  <si>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</si>
  <si>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</si>
  <si>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</si>
  <si>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</si>
  <si>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</si>
  <si>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</si>
  <si>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</si>
  <si>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</si>
  <si>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</si>
  <si>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</si>
  <si>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</si>
  <si>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</si>
  <si>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</si>
  <si>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</si>
  <si>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</si>
  <si>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</si>
  <si>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</si>
  <si>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</si>
  <si>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</si>
  <si>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</si>
  <si>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</si>
  <si>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</si>
  <si>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</si>
  <si>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</si>
  <si>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</si>
  <si>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</si>
  <si>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</si>
  <si>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</si>
  <si>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</si>
  <si>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</si>
  <si>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</si>
  <si>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</si>
  <si>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</si>
  <si>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</si>
  <si>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</si>
  <si>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</si>
  <si>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</si>
  <si>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</si>
  <si>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</si>
  <si>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</si>
  <si>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</si>
  <si>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</si>
  <si>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</si>
  <si>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</si>
  <si>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</si>
  <si>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</si>
  <si>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</si>
  <si>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</si>
  <si>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</si>
  <si>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</si>
  <si>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</si>
  <si>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</si>
  <si>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</si>
  <si>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</si>
  <si>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</si>
  <si>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</si>
  <si>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</si>
  <si>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</si>
  <si>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</si>
  <si>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</si>
  <si>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</si>
  <si>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</si>
  <si>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</si>
  <si>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</si>
  <si>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</si>
  <si>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</si>
  <si>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</si>
  <si>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</si>
  <si>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</si>
  <si>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</si>
  <si>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</si>
  <si>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</si>
  <si>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</si>
  <si>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</si>
  <si>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</si>
  <si>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</si>
  <si>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</si>
  <si>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</si>
  <si>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</si>
  <si>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</si>
  <si>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</si>
  <si>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</si>
  <si>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</si>
  <si>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</si>
  <si>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</si>
  <si>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</si>
  <si>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</si>
  <si>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</si>
  <si>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</si>
  <si>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</si>
  <si>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</si>
  <si>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</si>
  <si>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</si>
  <si>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</si>
  <si>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</si>
  <si>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</si>
  <si>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</si>
  <si>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</si>
  <si>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</si>
  <si>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</si>
  <si>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</si>
  <si>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</si>
  <si>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</si>
  <si>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</si>
  <si>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</si>
  <si>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</si>
  <si>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</si>
  <si>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</si>
  <si>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</si>
  <si>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</si>
  <si>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福井県高浜町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</si>
  <si>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</si>
  <si>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</si>
  <si>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</si>
  <si>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</si>
  <si>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</si>
  <si>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</si>
  <si>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</si>
  <si>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</si>
  <si>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</si>
  <si>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</si>
  <si>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</si>
  <si>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</si>
  <si>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</si>
  <si>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</si>
  <si>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</si>
  <si>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</si>
  <si>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</si>
  <si>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</si>
  <si>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</si>
  <si>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</si>
  <si>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</si>
  <si>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</si>
  <si>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</si>
  <si>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</si>
  <si>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</si>
  <si>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</si>
  <si>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</si>
  <si>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</si>
  <si>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</si>
  <si>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</si>
  <si>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</si>
  <si>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</si>
  <si>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</si>
  <si>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</si>
  <si>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</si>
  <si>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</si>
  <si>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</si>
  <si>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</si>
  <si>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</si>
  <si>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</si>
  <si>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</si>
  <si>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</si>
  <si>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</si>
  <si>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</si>
  <si>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</si>
  <si>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</si>
  <si>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</si>
  <si>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</si>
  <si>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</si>
  <si>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</si>
  <si>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</si>
  <si>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</si>
  <si>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</si>
  <si>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</si>
  <si>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</si>
  <si>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</si>
  <si>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</si>
  <si>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</si>
  <si>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</si>
  <si>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</si>
  <si>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</si>
  <si>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</si>
  <si>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</si>
  <si>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</si>
  <si>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</si>
  <si>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</si>
  <si>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</si>
  <si>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</si>
  <si>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</si>
  <si>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</si>
  <si>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</si>
  <si>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</si>
  <si>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</si>
  <si>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</si>
  <si>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</si>
  <si>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</si>
  <si>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</si>
  <si>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</si>
  <si>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</si>
  <si>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</si>
  <si>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</si>
  <si>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</si>
  <si>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</si>
  <si>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</si>
  <si>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</si>
  <si>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</si>
  <si>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</si>
  <si>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</si>
  <si>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</si>
  <si>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</si>
  <si>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</si>
  <si>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</si>
  <si>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</si>
  <si>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</si>
  <si>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</si>
  <si>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</si>
  <si>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</si>
  <si>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</si>
  <si>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</si>
  <si>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</si>
  <si>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</si>
  <si>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</si>
  <si>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</si>
  <si>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</si>
  <si>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</si>
  <si>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</si>
  <si>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</si>
  <si>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</si>
  <si>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</si>
  <si>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</si>
  <si>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</si>
  <si>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</si>
  <si>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</si>
  <si>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</si>
  <si>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</si>
  <si>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</si>
  <si>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</si>
  <si>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</si>
  <si>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</si>
  <si>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</si>
  <si>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</si>
  <si>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</si>
  <si>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</si>
  <si>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</si>
  <si>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</si>
  <si>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</si>
  <si>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</si>
  <si>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</si>
  <si>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</si>
  <si>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</si>
  <si>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</si>
  <si>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</si>
  <si>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</si>
  <si>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</si>
  <si>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</si>
  <si>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</si>
  <si>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</si>
  <si>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</si>
  <si>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</si>
  <si>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</si>
  <si>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</si>
  <si>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</si>
  <si>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</si>
  <si>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</si>
  <si>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</si>
  <si>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</si>
  <si>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</si>
  <si>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</si>
  <si>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</si>
  <si>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</si>
  <si>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</si>
  <si>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</si>
  <si>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</si>
  <si>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福井県高浜町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</si>
  <si>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</si>
  <si>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</si>
  <si>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</si>
  <si>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</si>
  <si>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</si>
  <si>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</si>
  <si>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</si>
  <si>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</si>
  <si>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</si>
  <si>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</si>
  <si>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</si>
  <si>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</si>
  <si>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</si>
  <si>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</si>
  <si>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</si>
  <si>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</si>
  <si>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</si>
  <si>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</si>
  <si>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</si>
  <si>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</si>
  <si>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宅地分譲事業特別会計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</si>
  <si>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</si>
  <si>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</si>
  <si>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</si>
  <si>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</si>
  <si>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</si>
  <si>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</si>
  <si>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</si>
  <si>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</si>
  <si>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</si>
  <si>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</si>
  <si>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</si>
  <si>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</si>
  <si>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</si>
  <si>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</si>
  <si>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</si>
  <si>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t>
    <phoneticPr fontId="5"/>
  </si>
  <si>
    <t>介護保険特別会計</t>
    <phoneticPr fontId="5"/>
  </si>
  <si>
    <t>後期高齢者医療特別会計</t>
    <phoneticPr fontId="5"/>
  </si>
  <si>
    <t>水道事業特別会計</t>
    <phoneticPr fontId="5"/>
  </si>
  <si>
    <t>法適用企業</t>
    <phoneticPr fontId="5"/>
  </si>
  <si>
    <t>簡易水道事業特別会計</t>
    <phoneticPr fontId="5"/>
  </si>
  <si>
    <t>法非適用企業</t>
    <phoneticPr fontId="5"/>
  </si>
  <si>
    <t>公共下水道事業特別会計</t>
    <phoneticPr fontId="5"/>
  </si>
  <si>
    <t>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</si>
  <si>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</si>
  <si>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</si>
  <si>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</si>
  <si>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</si>
  <si>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</si>
  <si>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</si>
  <si>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</si>
  <si>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</si>
  <si>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</si>
  <si>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</si>
  <si>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</si>
  <si>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</si>
  <si>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</si>
  <si>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</si>
  <si>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</si>
  <si>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</si>
  <si>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</si>
  <si>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</si>
  <si>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</si>
  <si>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</si>
  <si>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</si>
  <si>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</si>
  <si>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</si>
  <si>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</si>
  <si>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</si>
  <si>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</si>
  <si>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</si>
  <si>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</si>
  <si>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</si>
  <si>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</si>
  <si>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</si>
  <si>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</si>
  <si>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</si>
  <si>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</si>
  <si>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</si>
  <si>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</si>
  <si>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</si>
  <si>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</si>
  <si>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</si>
  <si>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</si>
  <si>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</si>
  <si>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</si>
  <si>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</si>
  <si>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</si>
  <si>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</si>
  <si>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</si>
  <si>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</si>
  <si>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</si>
  <si>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</si>
  <si>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</si>
  <si>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</si>
  <si>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</si>
  <si>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</si>
  <si>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</si>
  <si>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</si>
  <si>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</si>
  <si>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</si>
  <si>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</si>
  <si>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</si>
  <si>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</si>
  <si>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</si>
  <si>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</si>
  <si>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</si>
  <si>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</si>
  <si>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</si>
  <si>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</si>
  <si>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</si>
  <si>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</si>
  <si>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</si>
  <si>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</si>
  <si>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</si>
  <si>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</si>
  <si>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</si>
  <si>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</si>
  <si>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</si>
  <si>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</si>
  <si>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</si>
  <si>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</si>
  <si>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</si>
  <si>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</si>
  <si>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</si>
  <si>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</si>
  <si>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</si>
  <si>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</si>
  <si>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</si>
  <si>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</si>
  <si>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</si>
  <si>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</si>
  <si>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</si>
  <si>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</si>
  <si>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</si>
  <si>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</si>
  <si>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</si>
  <si>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</si>
  <si>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</si>
  <si>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</si>
  <si>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</si>
  <si>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</si>
  <si>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</si>
  <si>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</si>
  <si>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</si>
  <si>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</si>
  <si>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</si>
  <si>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</si>
  <si>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</si>
  <si>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</si>
  <si>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</si>
  <si>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</si>
  <si>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</si>
  <si>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</si>
  <si>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</si>
  <si>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</si>
  <si>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</si>
  <si>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</si>
  <si>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</si>
  <si>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</si>
  <si>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</si>
  <si>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</si>
  <si>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</si>
  <si>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</si>
  <si>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</si>
  <si>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</si>
  <si>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</si>
  <si>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</si>
  <si>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</si>
  <si>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</si>
  <si>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</si>
  <si>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</si>
  <si>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</si>
  <si>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</si>
  <si>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</si>
  <si>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</si>
  <si>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</si>
  <si>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</si>
  <si>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</si>
  <si>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</si>
  <si>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</si>
  <si>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</si>
  <si>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</si>
  <si>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</si>
  <si>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</si>
  <si>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5.87</t>
  </si>
  <si>
    <t>水道事業特別会計</t>
  </si>
  <si>
    <t>一般会計</t>
  </si>
  <si>
    <t>介護保険特別会計</t>
  </si>
  <si>
    <t>国民健康保険特別会計</t>
  </si>
  <si>
    <t>宅地分譲事業特別会計</t>
  </si>
  <si>
    <t>国民健康保険診療所特別会計</t>
  </si>
  <si>
    <t>後期高齢者医療特別会計</t>
  </si>
  <si>
    <t>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</si>
  <si>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</si>
  <si>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</si>
  <si>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</si>
  <si>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</si>
  <si>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</si>
  <si>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</si>
  <si>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</si>
  <si>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</si>
  <si>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若狭消防組合</t>
    <rPh sb="0" eb="2">
      <t>ワカサ</t>
    </rPh>
    <rPh sb="2" eb="4">
      <t>ショウボウ</t>
    </rPh>
    <rPh sb="4" eb="6">
      <t>クミアイ</t>
    </rPh>
    <phoneticPr fontId="2"/>
  </si>
  <si>
    <t>福井県市町総合事務組合（一般会計）</t>
    <phoneticPr fontId="2"/>
  </si>
  <si>
    <t>福井県市町総合事務組合（特別会計）</t>
    <phoneticPr fontId="2"/>
  </si>
  <si>
    <t>福井県後期高齢者医療広域連合(一般会計）</t>
    <phoneticPr fontId="2"/>
  </si>
  <si>
    <t>福井県後期高齢者医療広域連合(特別会計）</t>
    <phoneticPr fontId="2"/>
  </si>
  <si>
    <t>福井県自治会館組合</t>
    <phoneticPr fontId="2"/>
  </si>
  <si>
    <t>嶺南広域行政組合</t>
    <phoneticPr fontId="2"/>
  </si>
  <si>
    <t>若狭広域行政事務組合</t>
    <rPh sb="0" eb="2">
      <t>ワカサ</t>
    </rPh>
    <rPh sb="2" eb="4">
      <t>コウイキ</t>
    </rPh>
    <rPh sb="4" eb="6">
      <t>ギョウセイ</t>
    </rPh>
    <rPh sb="6" eb="8">
      <t>ジム</t>
    </rPh>
    <rPh sb="8" eb="10">
      <t>クミアイ</t>
    </rPh>
    <phoneticPr fontId="2"/>
  </si>
  <si>
    <t>株式会社いきいきタウン高浜</t>
    <rPh sb="0" eb="2">
      <t>カブシキ</t>
    </rPh>
    <rPh sb="2" eb="4">
      <t>カイシャ</t>
    </rPh>
    <rPh sb="11" eb="13">
      <t>タカハマ</t>
    </rPh>
    <phoneticPr fontId="2"/>
  </si>
  <si>
    <t>-</t>
    <phoneticPr fontId="2"/>
  </si>
  <si>
    <t>-</t>
    <phoneticPr fontId="2"/>
  </si>
  <si>
    <t>-</t>
    <phoneticPr fontId="2"/>
  </si>
  <si>
    <t>-</t>
    <phoneticPr fontId="2"/>
  </si>
  <si>
    <t>-</t>
    <phoneticPr fontId="2"/>
  </si>
  <si>
    <t>保育所整備基金</t>
    <phoneticPr fontId="5"/>
  </si>
  <si>
    <t>公共施設等整備基金</t>
    <phoneticPr fontId="5"/>
  </si>
  <si>
    <t>町道柿ヶ渡線整備基金</t>
    <phoneticPr fontId="5"/>
  </si>
  <si>
    <t>電源立地地域対策交付金施設維持基金</t>
    <phoneticPr fontId="5"/>
  </si>
  <si>
    <t>奨学金返還支援基金</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</si>
</sst>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xmlns:c16r2="http://schemas.microsoft.com/office/drawing/2015/06/chart">
            <c:ext xmlns:c16="http://schemas.microsoft.com/office/drawing/2014/chart" uri="{C3380CC4-5D6E-409C-BE32-E72D297353CC}">
              <c16:uniqueId val="{00000000-FE74-459E-8239-276165DD24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359251</c:v>
                </c:pt>
                <c:pt idx="1">
                  <c:v>725220</c:v>
                </c:pt>
                <c:pt idx="2">
                  <c:v>401498</c:v>
                </c:pt>
                <c:pt idx="3">
                  <c:v>263025</c:v>
                </c:pt>
                <c:pt idx="4">
                  <c:v>298152</c:v>
                </c:pt>
              </c:numCache>
            </c:numRef>
          </c:val>
          <c:smooth val="0"/>
          <c:extLst xmlns:c16r2="http://schemas.microsoft.com/office/drawing/2015/06/chart">
            <c:ext xmlns:c16="http://schemas.microsoft.com/office/drawing/2014/chart" uri="{C3380CC4-5D6E-409C-BE32-E72D297353CC}">
              <c16:uniqueId val="{00000001-FE74-459E-8239-276165DD24C3}"/>
            </c:ext>
          </c:extLst>
        </c:ser>
        <c:dLbls>
          <c:showLegendKey val="0"/>
          <c:showVal val="0"/>
          <c:showCatName val="0"/>
          <c:showSerName val="0"/>
          <c:showPercent val="0"/>
          <c:showBubbleSize val="0"/>
        </c:dLbls>
        <c:marker val="1"/>
        <c:smooth val="0"/>
        <c:axId val="1032277624"/>
        <c:axId val="1032281152"/>
      </c:lineChart>
      <c:catAx>
        <c:axId val="1032277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2281152"/>
        <c:crosses val="autoZero"/>
        <c:auto val="1"/>
        <c:lblAlgn val="ctr"/>
        <c:lblOffset val="100"/>
        <c:tickLblSkip val="1"/>
        <c:tickMarkSkip val="1"/>
        <c:noMultiLvlLbl val="0"/>
      </c:catAx>
      <c:valAx>
        <c:axId val="1032281152"/>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2277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8.6999999999999993</c:v>
                </c:pt>
                <c:pt idx="1">
                  <c:v>5.63</c:v>
                </c:pt>
                <c:pt idx="2">
                  <c:v>9.9600000000000009</c:v>
                </c:pt>
                <c:pt idx="3">
                  <c:v>13.49</c:v>
                </c:pt>
                <c:pt idx="4">
                  <c:v>10.77</c:v>
                </c:pt>
              </c:numCache>
            </c:numRef>
          </c:val>
          <c:extLst xmlns:c16r2="http://schemas.microsoft.com/office/drawing/2015/06/chart">
            <c:ext xmlns:c16="http://schemas.microsoft.com/office/drawing/2014/chart" uri="{C3380CC4-5D6E-409C-BE32-E72D297353CC}">
              <c16:uniqueId val="{00000000-915C-4D32-B45F-896DD7706B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57.9</c:v>
                </c:pt>
                <c:pt idx="1">
                  <c:v>48.22</c:v>
                </c:pt>
                <c:pt idx="2">
                  <c:v>48.87</c:v>
                </c:pt>
                <c:pt idx="3">
                  <c:v>56.47</c:v>
                </c:pt>
                <c:pt idx="4">
                  <c:v>63.27</c:v>
                </c:pt>
              </c:numCache>
            </c:numRef>
          </c:val>
          <c:extLst xmlns:c16r2="http://schemas.microsoft.com/office/drawing/2015/06/chart">
            <c:ext xmlns:c16="http://schemas.microsoft.com/office/drawing/2014/chart" uri="{C3380CC4-5D6E-409C-BE32-E72D297353CC}">
              <c16:uniqueId val="{00000001-915C-4D32-B45F-896DD7706B97}"/>
            </c:ext>
          </c:extLst>
        </c:ser>
        <c:dLbls>
          <c:showLegendKey val="0"/>
          <c:showVal val="0"/>
          <c:showCatName val="0"/>
          <c:showSerName val="0"/>
          <c:showPercent val="0"/>
          <c:showBubbleSize val="0"/>
        </c:dLbls>
        <c:gapWidth val="250"/>
        <c:overlap val="100"/>
        <c:axId val="1032274880"/>
        <c:axId val="1032276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8.16</c:v>
                </c:pt>
                <c:pt idx="1">
                  <c:v>-5.87</c:v>
                </c:pt>
                <c:pt idx="2">
                  <c:v>6.76</c:v>
                </c:pt>
                <c:pt idx="3">
                  <c:v>11.46</c:v>
                </c:pt>
                <c:pt idx="4">
                  <c:v>4.24</c:v>
                </c:pt>
              </c:numCache>
            </c:numRef>
          </c:val>
          <c:smooth val="0"/>
          <c:extLst xmlns:c16r2="http://schemas.microsoft.com/office/drawing/2015/06/chart">
            <c:ext xmlns:c16="http://schemas.microsoft.com/office/drawing/2014/chart" uri="{C3380CC4-5D6E-409C-BE32-E72D297353CC}">
              <c16:uniqueId val="{00000002-915C-4D32-B45F-896DD7706B97}"/>
            </c:ext>
          </c:extLst>
        </c:ser>
        <c:dLbls>
          <c:showLegendKey val="0"/>
          <c:showVal val="0"/>
          <c:showCatName val="0"/>
          <c:showSerName val="0"/>
          <c:showPercent val="0"/>
          <c:showBubbleSize val="0"/>
        </c:dLbls>
        <c:marker val="1"/>
        <c:smooth val="0"/>
        <c:axId val="1032274880"/>
        <c:axId val="1032276448"/>
      </c:lineChart>
      <c:catAx>
        <c:axId val="103227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2276448"/>
        <c:crosses val="autoZero"/>
        <c:auto val="1"/>
        <c:lblAlgn val="ctr"/>
        <c:lblOffset val="100"/>
        <c:tickLblSkip val="1"/>
        <c:tickMarkSkip val="1"/>
        <c:noMultiLvlLbl val="0"/>
      </c:catAx>
      <c:valAx>
        <c:axId val="1032276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2274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F7DC-4D05-87A2-26CAF98AEA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7DC-4D05-87A2-26CAF98AEAD9}"/>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F7DC-4D05-87A2-26CAF98AEAD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0.19</c:v>
                </c:pt>
                <c:pt idx="4">
                  <c:v>#N/A</c:v>
                </c:pt>
                <c:pt idx="5">
                  <c:v>0.05</c:v>
                </c:pt>
                <c:pt idx="6">
                  <c:v>#N/A</c:v>
                </c:pt>
                <c:pt idx="7">
                  <c:v>0.06</c:v>
                </c:pt>
                <c:pt idx="8">
                  <c:v>#N/A</c:v>
                </c:pt>
                <c:pt idx="9">
                  <c:v>0</c:v>
                </c:pt>
              </c:numCache>
            </c:numRef>
          </c:val>
          <c:extLst xmlns:c16r2="http://schemas.microsoft.com/office/drawing/2015/06/chart">
            <c:ext xmlns:c16="http://schemas.microsoft.com/office/drawing/2014/chart" uri="{C3380CC4-5D6E-409C-BE32-E72D297353CC}">
              <c16:uniqueId val="{00000003-F7DC-4D05-87A2-26CAF98AEAD9}"/>
            </c:ext>
          </c:extLst>
        </c:ser>
        <c:ser>
          <c:idx val="4"/>
          <c:order val="4"/>
          <c:tx>
            <c:strRef>
              <c:f>データシート!$A$31</c:f>
              <c:strCache>
                <c:ptCount val="1"/>
                <c:pt idx="0">
                  <c:v>国民健康保険診療所特別会計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F7DC-4D05-87A2-26CAF98AEAD9}"/>
            </c:ext>
          </c:extLst>
        </c:ser>
        <c:ser>
          <c:idx val="5"/>
          <c:order val="5"/>
          <c:tx>
            <c:strRef>
              <c:f>データシート!$A$32</c:f>
              <c:strCache>
                <c:ptCount val="1"/>
                <c:pt idx="0">
                  <c:v>宅地分譲事業特別会計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F7DC-4D05-87A2-26CAF98AEAD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0.22</c:v>
                </c:pt>
                <c:pt idx="4">
                  <c:v>#N/A</c:v>
                </c:pt>
                <c:pt idx="5">
                  <c:v>0.68</c:v>
                </c:pt>
                <c:pt idx="6">
                  <c:v>#N/A</c:v>
                </c:pt>
                <c:pt idx="7">
                  <c:v>1.01</c:v>
                </c:pt>
                <c:pt idx="8">
                  <c:v>#N/A</c:v>
                </c:pt>
                <c:pt idx="9">
                  <c:v>0.25</c:v>
                </c:pt>
              </c:numCache>
            </c:numRef>
          </c:val>
          <c:extLst xmlns:c16r2="http://schemas.microsoft.com/office/drawing/2015/06/chart">
            <c:ext xmlns:c16="http://schemas.microsoft.com/office/drawing/2014/chart" uri="{C3380CC4-5D6E-409C-BE32-E72D297353CC}">
              <c16:uniqueId val="{00000006-F7DC-4D05-87A2-26CAF98AEAD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0.76</c:v>
                </c:pt>
                <c:pt idx="2">
                  <c:v>#N/A</c:v>
                </c:pt>
                <c:pt idx="3">
                  <c:v>1.18</c:v>
                </c:pt>
                <c:pt idx="4">
                  <c:v>#N/A</c:v>
                </c:pt>
                <c:pt idx="5">
                  <c:v>1.1599999999999999</c:v>
                </c:pt>
                <c:pt idx="6">
                  <c:v>#N/A</c:v>
                </c:pt>
                <c:pt idx="7">
                  <c:v>1.03</c:v>
                </c:pt>
                <c:pt idx="8">
                  <c:v>#N/A</c:v>
                </c:pt>
                <c:pt idx="9">
                  <c:v>0.52</c:v>
                </c:pt>
              </c:numCache>
            </c:numRef>
          </c:val>
          <c:extLst xmlns:c16r2="http://schemas.microsoft.com/office/drawing/2015/06/chart">
            <c:ext xmlns:c16="http://schemas.microsoft.com/office/drawing/2014/chart" uri="{C3380CC4-5D6E-409C-BE32-E72D297353CC}">
              <c16:uniqueId val="{00000007-F7DC-4D05-87A2-26CAF98AEAD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8.6999999999999993</c:v>
                </c:pt>
                <c:pt idx="2">
                  <c:v>#N/A</c:v>
                </c:pt>
                <c:pt idx="3">
                  <c:v>5.63</c:v>
                </c:pt>
                <c:pt idx="4">
                  <c:v>#N/A</c:v>
                </c:pt>
                <c:pt idx="5">
                  <c:v>9.9499999999999993</c:v>
                </c:pt>
                <c:pt idx="6">
                  <c:v>#N/A</c:v>
                </c:pt>
                <c:pt idx="7">
                  <c:v>13.49</c:v>
                </c:pt>
                <c:pt idx="8">
                  <c:v>#N/A</c:v>
                </c:pt>
                <c:pt idx="9">
                  <c:v>10.76</c:v>
                </c:pt>
              </c:numCache>
            </c:numRef>
          </c:val>
          <c:extLst xmlns:c16r2="http://schemas.microsoft.com/office/drawing/2015/06/chart">
            <c:ext xmlns:c16="http://schemas.microsoft.com/office/drawing/2014/chart" uri="{C3380CC4-5D6E-409C-BE32-E72D297353CC}">
              <c16:uniqueId val="{00000008-F7DC-4D05-87A2-26CAF98AEAD9}"/>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18.59</c:v>
                </c:pt>
                <c:pt idx="2">
                  <c:v>#N/A</c:v>
                </c:pt>
                <c:pt idx="3">
                  <c:v>17.690000000000001</c:v>
                </c:pt>
                <c:pt idx="4">
                  <c:v>#N/A</c:v>
                </c:pt>
                <c:pt idx="5">
                  <c:v>17.77</c:v>
                </c:pt>
                <c:pt idx="6">
                  <c:v>#N/A</c:v>
                </c:pt>
                <c:pt idx="7">
                  <c:v>18.11</c:v>
                </c:pt>
                <c:pt idx="8">
                  <c:v>#N/A</c:v>
                </c:pt>
                <c:pt idx="9">
                  <c:v>17.96</c:v>
                </c:pt>
              </c:numCache>
            </c:numRef>
          </c:val>
          <c:extLst xmlns:c16r2="http://schemas.microsoft.com/office/drawing/2015/06/chart">
            <c:ext xmlns:c16="http://schemas.microsoft.com/office/drawing/2014/chart" uri="{C3380CC4-5D6E-409C-BE32-E72D297353CC}">
              <c16:uniqueId val="{00000009-F7DC-4D05-87A2-26CAF98AEAD9}"/>
            </c:ext>
          </c:extLst>
        </c:ser>
        <c:dLbls>
          <c:showLegendKey val="0"/>
          <c:showVal val="0"/>
          <c:showCatName val="0"/>
          <c:showSerName val="0"/>
          <c:showPercent val="0"/>
          <c:showBubbleSize val="0"/>
        </c:dLbls>
        <c:gapWidth val="150"/>
        <c:overlap val="100"/>
        <c:axId val="1032279584"/>
        <c:axId val="1032272920"/>
      </c:barChart>
      <c:catAx>
        <c:axId val="103227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2272920"/>
        <c:crosses val="autoZero"/>
        <c:auto val="1"/>
        <c:lblAlgn val="ctr"/>
        <c:lblOffset val="100"/>
        <c:tickLblSkip val="1"/>
        <c:tickMarkSkip val="1"/>
        <c:noMultiLvlLbl val="0"/>
      </c:catAx>
      <c:valAx>
        <c:axId val="1032272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2279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595</c:v>
                </c:pt>
                <c:pt idx="5">
                  <c:v>589</c:v>
                </c:pt>
                <c:pt idx="8">
                  <c:v>546</c:v>
                </c:pt>
                <c:pt idx="11">
                  <c:v>544</c:v>
                </c:pt>
                <c:pt idx="14">
                  <c:v>542</c:v>
                </c:pt>
              </c:numCache>
            </c:numRef>
          </c:val>
          <c:extLst xmlns:c16r2="http://schemas.microsoft.com/office/drawing/2015/06/chart">
            <c:ext xmlns:c16="http://schemas.microsoft.com/office/drawing/2014/chart" uri="{C3380CC4-5D6E-409C-BE32-E72D297353CC}">
              <c16:uniqueId val="{00000000-6385-45B3-8ADC-C43E1135EB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385-45B3-8ADC-C43E1135EB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c:v>
                </c:pt>
                <c:pt idx="3">
                  <c:v>10</c:v>
                </c:pt>
                <c:pt idx="6">
                  <c:v>0</c:v>
                </c:pt>
                <c:pt idx="9">
                  <c:v>0</c:v>
                </c:pt>
                <c:pt idx="12">
                  <c:v>0</c:v>
                </c:pt>
              </c:numCache>
            </c:numRef>
          </c:val>
          <c:extLst xmlns:c16r2="http://schemas.microsoft.com/office/drawing/2015/06/chart">
            <c:ext xmlns:c16="http://schemas.microsoft.com/office/drawing/2014/chart" uri="{C3380CC4-5D6E-409C-BE32-E72D297353CC}">
              <c16:uniqueId val="{00000002-6385-45B3-8ADC-C43E1135EB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c:v>
                </c:pt>
                <c:pt idx="3">
                  <c:v>7</c:v>
                </c:pt>
                <c:pt idx="6">
                  <c:v>14</c:v>
                </c:pt>
                <c:pt idx="9">
                  <c:v>17</c:v>
                </c:pt>
                <c:pt idx="12">
                  <c:v>23</c:v>
                </c:pt>
              </c:numCache>
            </c:numRef>
          </c:val>
          <c:extLst xmlns:c16r2="http://schemas.microsoft.com/office/drawing/2015/06/chart">
            <c:ext xmlns:c16="http://schemas.microsoft.com/office/drawing/2014/chart" uri="{C3380CC4-5D6E-409C-BE32-E72D297353CC}">
              <c16:uniqueId val="{00000003-6385-45B3-8ADC-C43E1135EB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462</c:v>
                </c:pt>
                <c:pt idx="3">
                  <c:v>513</c:v>
                </c:pt>
                <c:pt idx="6">
                  <c:v>532</c:v>
                </c:pt>
                <c:pt idx="9">
                  <c:v>538</c:v>
                </c:pt>
                <c:pt idx="12">
                  <c:v>551</c:v>
                </c:pt>
              </c:numCache>
            </c:numRef>
          </c:val>
          <c:extLst xmlns:c16r2="http://schemas.microsoft.com/office/drawing/2015/06/chart">
            <c:ext xmlns:c16="http://schemas.microsoft.com/office/drawing/2014/chart" uri="{C3380CC4-5D6E-409C-BE32-E72D297353CC}">
              <c16:uniqueId val="{00000004-6385-45B3-8ADC-C43E1135EB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385-45B3-8ADC-C43E1135EB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385-45B3-8ADC-C43E1135EB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425</c:v>
                </c:pt>
                <c:pt idx="3">
                  <c:v>351</c:v>
                </c:pt>
                <c:pt idx="6">
                  <c:v>255</c:v>
                </c:pt>
                <c:pt idx="9">
                  <c:v>255</c:v>
                </c:pt>
                <c:pt idx="12">
                  <c:v>276</c:v>
                </c:pt>
              </c:numCache>
            </c:numRef>
          </c:val>
          <c:extLst xmlns:c16r2="http://schemas.microsoft.com/office/drawing/2015/06/chart">
            <c:ext xmlns:c16="http://schemas.microsoft.com/office/drawing/2014/chart" uri="{C3380CC4-5D6E-409C-BE32-E72D297353CC}">
              <c16:uniqueId val="{00000007-6385-45B3-8ADC-C43E1135EBE9}"/>
            </c:ext>
          </c:extLst>
        </c:ser>
        <c:dLbls>
          <c:showLegendKey val="0"/>
          <c:showVal val="0"/>
          <c:showCatName val="0"/>
          <c:showSerName val="0"/>
          <c:showPercent val="0"/>
          <c:showBubbleSize val="0"/>
        </c:dLbls>
        <c:gapWidth val="100"/>
        <c:overlap val="100"/>
        <c:axId val="1032294872"/>
        <c:axId val="1032282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311</c:v>
                </c:pt>
                <c:pt idx="2">
                  <c:v>#N/A</c:v>
                </c:pt>
                <c:pt idx="3">
                  <c:v>#N/A</c:v>
                </c:pt>
                <c:pt idx="4">
                  <c:v>292</c:v>
                </c:pt>
                <c:pt idx="5">
                  <c:v>#N/A</c:v>
                </c:pt>
                <c:pt idx="6">
                  <c:v>#N/A</c:v>
                </c:pt>
                <c:pt idx="7">
                  <c:v>255</c:v>
                </c:pt>
                <c:pt idx="8">
                  <c:v>#N/A</c:v>
                </c:pt>
                <c:pt idx="9">
                  <c:v>#N/A</c:v>
                </c:pt>
                <c:pt idx="10">
                  <c:v>266</c:v>
                </c:pt>
                <c:pt idx="11">
                  <c:v>#N/A</c:v>
                </c:pt>
                <c:pt idx="12">
                  <c:v>#N/A</c:v>
                </c:pt>
                <c:pt idx="13">
                  <c:v>308</c:v>
                </c:pt>
                <c:pt idx="14">
                  <c:v>#N/A</c:v>
                </c:pt>
              </c:numCache>
            </c:numRef>
          </c:val>
          <c:smooth val="0"/>
          <c:extLst xmlns:c16r2="http://schemas.microsoft.com/office/drawing/2015/06/chart">
            <c:ext xmlns:c16="http://schemas.microsoft.com/office/drawing/2014/chart" uri="{C3380CC4-5D6E-409C-BE32-E72D297353CC}">
              <c16:uniqueId val="{00000008-6385-45B3-8ADC-C43E1135EBE9}"/>
            </c:ext>
          </c:extLst>
        </c:ser>
        <c:dLbls>
          <c:showLegendKey val="0"/>
          <c:showVal val="0"/>
          <c:showCatName val="0"/>
          <c:showSerName val="0"/>
          <c:showPercent val="0"/>
          <c:showBubbleSize val="0"/>
        </c:dLbls>
        <c:marker val="1"/>
        <c:smooth val="0"/>
        <c:axId val="1032294872"/>
        <c:axId val="1032282720"/>
      </c:lineChart>
      <c:catAx>
        <c:axId val="1032294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2282720"/>
        <c:crosses val="autoZero"/>
        <c:auto val="1"/>
        <c:lblAlgn val="ctr"/>
        <c:lblOffset val="100"/>
        <c:tickLblSkip val="1"/>
        <c:tickMarkSkip val="1"/>
        <c:noMultiLvlLbl val="0"/>
      </c:catAx>
      <c:valAx>
        <c:axId val="1032282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2294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6425</c:v>
                </c:pt>
                <c:pt idx="5">
                  <c:v>6701</c:v>
                </c:pt>
                <c:pt idx="8">
                  <c:v>6341</c:v>
                </c:pt>
                <c:pt idx="11">
                  <c:v>5909</c:v>
                </c:pt>
                <c:pt idx="14">
                  <c:v>5540</c:v>
                </c:pt>
              </c:numCache>
            </c:numRef>
          </c:val>
          <c:extLst xmlns:c16r2="http://schemas.microsoft.com/office/drawing/2015/06/chart">
            <c:ext xmlns:c16="http://schemas.microsoft.com/office/drawing/2014/chart" uri="{C3380CC4-5D6E-409C-BE32-E72D297353CC}">
              <c16:uniqueId val="{00000000-8330-416C-84AB-780B2810F4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8330-416C-84AB-780B2810F4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5156</c:v>
                </c:pt>
                <c:pt idx="5">
                  <c:v>3504</c:v>
                </c:pt>
                <c:pt idx="8">
                  <c:v>3547</c:v>
                </c:pt>
                <c:pt idx="11">
                  <c:v>3571</c:v>
                </c:pt>
                <c:pt idx="14">
                  <c:v>3956</c:v>
                </c:pt>
              </c:numCache>
            </c:numRef>
          </c:val>
          <c:extLst xmlns:c16r2="http://schemas.microsoft.com/office/drawing/2015/06/chart">
            <c:ext xmlns:c16="http://schemas.microsoft.com/office/drawing/2014/chart" uri="{C3380CC4-5D6E-409C-BE32-E72D297353CC}">
              <c16:uniqueId val="{00000002-8330-416C-84AB-780B2810F4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330-416C-84AB-780B2810F4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330-416C-84AB-780B2810F4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34</c:v>
                </c:pt>
                <c:pt idx="6">
                  <c:v>34</c:v>
                </c:pt>
                <c:pt idx="9">
                  <c:v>34</c:v>
                </c:pt>
                <c:pt idx="12">
                  <c:v>34</c:v>
                </c:pt>
              </c:numCache>
            </c:numRef>
          </c:val>
          <c:extLst xmlns:c16r2="http://schemas.microsoft.com/office/drawing/2015/06/chart">
            <c:ext xmlns:c16="http://schemas.microsoft.com/office/drawing/2014/chart" uri="{C3380CC4-5D6E-409C-BE32-E72D297353CC}">
              <c16:uniqueId val="{00000005-8330-416C-84AB-780B2810F4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223</c:v>
                </c:pt>
                <c:pt idx="3">
                  <c:v>216</c:v>
                </c:pt>
                <c:pt idx="6">
                  <c:v>165</c:v>
                </c:pt>
                <c:pt idx="9">
                  <c:v>178</c:v>
                </c:pt>
                <c:pt idx="12">
                  <c:v>130</c:v>
                </c:pt>
              </c:numCache>
            </c:numRef>
          </c:val>
          <c:extLst xmlns:c16r2="http://schemas.microsoft.com/office/drawing/2015/06/chart">
            <c:ext xmlns:c16="http://schemas.microsoft.com/office/drawing/2014/chart" uri="{C3380CC4-5D6E-409C-BE32-E72D297353CC}">
              <c16:uniqueId val="{00000006-8330-416C-84AB-780B2810F4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116</c:v>
                </c:pt>
                <c:pt idx="3">
                  <c:v>115</c:v>
                </c:pt>
                <c:pt idx="6">
                  <c:v>133</c:v>
                </c:pt>
                <c:pt idx="9">
                  <c:v>124</c:v>
                </c:pt>
                <c:pt idx="12">
                  <c:v>133</c:v>
                </c:pt>
              </c:numCache>
            </c:numRef>
          </c:val>
          <c:extLst xmlns:c16r2="http://schemas.microsoft.com/office/drawing/2015/06/chart">
            <c:ext xmlns:c16="http://schemas.microsoft.com/office/drawing/2014/chart" uri="{C3380CC4-5D6E-409C-BE32-E72D297353CC}">
              <c16:uniqueId val="{00000007-8330-416C-84AB-780B2810F4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5786</c:v>
                </c:pt>
                <c:pt idx="3">
                  <c:v>5669</c:v>
                </c:pt>
                <c:pt idx="6">
                  <c:v>5909</c:v>
                </c:pt>
                <c:pt idx="9">
                  <c:v>5587</c:v>
                </c:pt>
                <c:pt idx="12">
                  <c:v>5149</c:v>
                </c:pt>
              </c:numCache>
            </c:numRef>
          </c:val>
          <c:extLst xmlns:c16r2="http://schemas.microsoft.com/office/drawing/2015/06/chart">
            <c:ext xmlns:c16="http://schemas.microsoft.com/office/drawing/2014/chart" uri="{C3380CC4-5D6E-409C-BE32-E72D297353CC}">
              <c16:uniqueId val="{00000008-8330-416C-84AB-780B2810F4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26</c:v>
                </c:pt>
                <c:pt idx="3">
                  <c:v>25</c:v>
                </c:pt>
                <c:pt idx="6">
                  <c:v>0</c:v>
                </c:pt>
                <c:pt idx="9">
                  <c:v>0</c:v>
                </c:pt>
                <c:pt idx="12">
                  <c:v>0</c:v>
                </c:pt>
              </c:numCache>
            </c:numRef>
          </c:val>
          <c:extLst xmlns:c16r2="http://schemas.microsoft.com/office/drawing/2015/06/chart">
            <c:ext xmlns:c16="http://schemas.microsoft.com/office/drawing/2014/chart" uri="{C3380CC4-5D6E-409C-BE32-E72D297353CC}">
              <c16:uniqueId val="{00000009-8330-416C-84AB-780B2810F4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2393</c:v>
                </c:pt>
                <c:pt idx="3">
                  <c:v>4190</c:v>
                </c:pt>
                <c:pt idx="6">
                  <c:v>4009</c:v>
                </c:pt>
                <c:pt idx="9">
                  <c:v>3825</c:v>
                </c:pt>
                <c:pt idx="12">
                  <c:v>3733</c:v>
                </c:pt>
              </c:numCache>
            </c:numRef>
          </c:val>
          <c:extLst xmlns:c16r2="http://schemas.microsoft.com/office/drawing/2015/06/chart">
            <c:ext xmlns:c16="http://schemas.microsoft.com/office/drawing/2014/chart" uri="{C3380CC4-5D6E-409C-BE32-E72D297353CC}">
              <c16:uniqueId val="{0000000A-8330-416C-84AB-780B2810F4B0}"/>
            </c:ext>
          </c:extLst>
        </c:ser>
        <c:dLbls>
          <c:showLegendKey val="0"/>
          <c:showVal val="0"/>
          <c:showCatName val="0"/>
          <c:showSerName val="0"/>
          <c:showPercent val="0"/>
          <c:showBubbleSize val="0"/>
        </c:dLbls>
        <c:gapWidth val="100"/>
        <c:overlap val="100"/>
        <c:axId val="1032293304"/>
        <c:axId val="1032285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45</c:v>
                </c:pt>
                <c:pt idx="5">
                  <c:v>#N/A</c:v>
                </c:pt>
                <c:pt idx="6">
                  <c:v>#N/A</c:v>
                </c:pt>
                <c:pt idx="7">
                  <c:v>363</c:v>
                </c:pt>
                <c:pt idx="8">
                  <c:v>#N/A</c:v>
                </c:pt>
                <c:pt idx="9">
                  <c:v>#N/A</c:v>
                </c:pt>
                <c:pt idx="10">
                  <c:v>269</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330-416C-84AB-780B2810F4B0}"/>
            </c:ext>
          </c:extLst>
        </c:ser>
        <c:dLbls>
          <c:showLegendKey val="0"/>
          <c:showVal val="0"/>
          <c:showCatName val="0"/>
          <c:showSerName val="0"/>
          <c:showPercent val="0"/>
          <c:showBubbleSize val="0"/>
        </c:dLbls>
        <c:marker val="1"/>
        <c:smooth val="0"/>
        <c:axId val="1032293304"/>
        <c:axId val="1032285856"/>
      </c:lineChart>
      <c:catAx>
        <c:axId val="1032293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2285856"/>
        <c:crosses val="autoZero"/>
        <c:auto val="1"/>
        <c:lblAlgn val="ctr"/>
        <c:lblOffset val="100"/>
        <c:tickLblSkip val="1"/>
        <c:tickMarkSkip val="1"/>
        <c:noMultiLvlLbl val="0"/>
      </c:catAx>
      <c:valAx>
        <c:axId val="1032285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2293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2055</c:v>
                </c:pt>
                <c:pt idx="1">
                  <c:v>2323</c:v>
                </c:pt>
                <c:pt idx="2">
                  <c:v>2608</c:v>
                </c:pt>
              </c:numCache>
            </c:numRef>
          </c:val>
          <c:extLst xmlns:c16r2="http://schemas.microsoft.com/office/drawing/2015/06/chart">
            <c:ext xmlns:c16="http://schemas.microsoft.com/office/drawing/2014/chart" uri="{C3380CC4-5D6E-409C-BE32-E72D297353CC}">
              <c16:uniqueId val="{00000000-8C87-4A87-B220-A121369DC1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157</c:v>
                </c:pt>
                <c:pt idx="1">
                  <c:v>157</c:v>
                </c:pt>
                <c:pt idx="2">
                  <c:v>157</c:v>
                </c:pt>
              </c:numCache>
            </c:numRef>
          </c:val>
          <c:extLst xmlns:c16r2="http://schemas.microsoft.com/office/drawing/2015/06/chart">
            <c:ext xmlns:c16="http://schemas.microsoft.com/office/drawing/2014/chart" uri="{C3380CC4-5D6E-409C-BE32-E72D297353CC}">
              <c16:uniqueId val="{00000001-8C87-4A87-B220-A121369DC1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2409</c:v>
                </c:pt>
                <c:pt idx="1">
                  <c:v>2426</c:v>
                </c:pt>
                <c:pt idx="2">
                  <c:v>2774</c:v>
                </c:pt>
              </c:numCache>
            </c:numRef>
          </c:val>
          <c:extLst xmlns:c16r2="http://schemas.microsoft.com/office/drawing/2015/06/chart">
            <c:ext xmlns:c16="http://schemas.microsoft.com/office/drawing/2014/chart" uri="{C3380CC4-5D6E-409C-BE32-E72D297353CC}">
              <c16:uniqueId val="{00000002-8C87-4A87-B220-A121369DC101}"/>
            </c:ext>
          </c:extLst>
        </c:ser>
        <c:dLbls>
          <c:showLegendKey val="0"/>
          <c:showVal val="0"/>
          <c:showCatName val="0"/>
          <c:showSerName val="0"/>
          <c:showPercent val="0"/>
          <c:showBubbleSize val="0"/>
        </c:dLbls>
        <c:gapWidth val="120"/>
        <c:overlap val="100"/>
        <c:axId val="1032292128"/>
        <c:axId val="1032288600"/>
      </c:barChart>
      <c:catAx>
        <c:axId val="103229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32288600"/>
        <c:crosses val="autoZero"/>
        <c:auto val="1"/>
        <c:lblAlgn val="ctr"/>
        <c:lblOffset val="100"/>
        <c:tickLblSkip val="1"/>
        <c:tickMarkSkip val="1"/>
        <c:noMultiLvlLbl val="0"/>
      </c:catAx>
      <c:valAx>
        <c:axId val="10322886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3229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福井県高浜町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元利償還金については、大型事業の償還が始まるも、既発債も順次償還を終えることから、現状の水準を維持する見込みである。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公営企業債の元利償還金に対する繰入金については、繰出基準の算出見直し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増加したことから、受益者負担の適正化を図る必要がある。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福井県高浜町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一般会計等に係る地方債の現在高、公営企業債等繰入見込額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ともに減少したことで</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今後、計画的な基金造成や償還管理を行い、将来負担比率が大きく上昇することのないよう努めていく。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福井県高浜町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財政調整基金については、財産売払収入のほか、決算剰余金を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285</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百万円積み立てた。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その他特定目的基金については、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の整備に備えて保育所整備基を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365</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百万円を積立てた一方、</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町道柿ヶ渡線整備工事に係る投資的経費の充当財源として町道柿ヶ渡線整備基金を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百万円、水産振興に係る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経費の充当財源として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水産振興基金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合計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百万円を取り崩したことにより、基金全体として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633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百万円増加した。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億円の残高を確保していく。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その他特定目的金については、将来の公共施設の更新整備に備えて、計画的な基金積立を行っていく。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保育所整備基金：保育所の整備等に要する経費の財源に充てる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公共</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整備基金：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施設の整備等に要する経費の財源に充てる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町道柿ヶ渡線整備基金：町道柿ヶ渡線の整備等に要する経費の財源に充てる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電源立地地域対策交付金維持基金：公共施設の修繕その他の維持補修に要する経費の財源に充てる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奨学金返済支援</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奨学金の返済の支援</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に要する経費の財源に充てる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の整備に備えて保育所整備基を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365</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百万円を積立てた一方、</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町道柿ヶ渡線整備工事に係る投資的経費の充当財源として町道柿ヶ渡線整備基金を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百万円、水産振興に係る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経費の充当財源として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水産振興基金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合計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保育所整備基金：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今後の</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保育所整備</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計画</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に備えて、所要額を積み立てていく。</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公共施設等整備基金：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公共施設維持管理計画に基づいた、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将来の公共施設の維持更新に備えて、所要額を積み立てていく。</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財産売払収入のほか、決算剰余金を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百万円積み立てた。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災害等に備えて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億円の残高を確保していく。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毎年度返済額の平準化に充てるべく決算剰余金等を積み立てていく。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福井県高浜町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10,387
10,224
72.40
11,529,165
10,579,178
443,982
4,122,504
3,733,059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類似団体平均を上回る税収があるため、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となっており、近年はほぼ横ばいの状況である。引き続き、歳入の確保に努めるとともに歳出の抑制を図っていく。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125185</xdr:rowOff>
    </xdr:from>
    <xdr:to>
      <xdr:col>23</xdr:col>
      <xdr:colOff>133350</xdr:colOff>
      <xdr:row>38</xdr:row>
      <xdr:rowOff>125185</xdr:rowOff>
    </xdr:to>
    <xdr:cxnSp macro="">
      <xdr:nvCxnSpPr>
        <xdr:cNvPr id="70" name="直線コネクタ 69"/>
        <xdr:cNvCxnSpPr/>
      </xdr:nvCxnSpPr>
      <xdr:spPr>
        <a:xfrm>
          <a:off x="4114800" y="6640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1"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125185</xdr:rowOff>
    </xdr:from>
    <xdr:to>
      <xdr:col>19</xdr:col>
      <xdr:colOff>133350</xdr:colOff>
      <xdr:row>38</xdr:row>
      <xdr:rowOff>159657</xdr:rowOff>
    </xdr:to>
    <xdr:cxnSp macro="">
      <xdr:nvCxnSpPr>
        <xdr:cNvPr id="73" name="直線コネクタ 72"/>
        <xdr:cNvCxnSpPr/>
      </xdr:nvCxnSpPr>
      <xdr:spPr>
        <a:xfrm flipV="1">
          <a:off x="3225800" y="66402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159657</xdr:rowOff>
    </xdr:from>
    <xdr:to>
      <xdr:col>15</xdr:col>
      <xdr:colOff>82550</xdr:colOff>
      <xdr:row>39</xdr:row>
      <xdr:rowOff>34169</xdr:rowOff>
    </xdr:to>
    <xdr:cxnSp macro="">
      <xdr:nvCxnSpPr>
        <xdr:cNvPr id="76" name="直線コネクタ 75"/>
        <xdr:cNvCxnSpPr/>
      </xdr:nvCxnSpPr>
      <xdr:spPr>
        <a:xfrm flipV="1">
          <a:off x="2336800" y="66747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118429</xdr:rowOff>
    </xdr:from>
    <xdr:ext cx="762000" cy="259045"/>
    <xdr:sp macro="" textlink="">
      <xdr:nvSpPr>
        <xdr:cNvPr id="78" name="テキスト ボックス 77"/>
        <xdr:cNvSpPr txBox="1"/>
      </xdr:nvSpPr>
      <xdr:spPr>
        <a:xfrm>
          <a:off x="2844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34169</xdr:rowOff>
    </xdr:from>
    <xdr:to>
      <xdr:col>11</xdr:col>
      <xdr:colOff>31750</xdr:colOff>
      <xdr:row>39</xdr:row>
      <xdr:rowOff>68641</xdr:rowOff>
    </xdr:to>
    <xdr:cxnSp macro="">
      <xdr:nvCxnSpPr>
        <xdr:cNvPr id="79" name="直線コネクタ 78"/>
        <xdr:cNvCxnSpPr/>
      </xdr:nvCxnSpPr>
      <xdr:spPr>
        <a:xfrm flipV="1">
          <a:off x="1447800" y="672071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152901</xdr:rowOff>
    </xdr:from>
    <xdr:ext cx="762000" cy="259045"/>
    <xdr:sp macro="" textlink="">
      <xdr:nvSpPr>
        <xdr:cNvPr id="83" name="テキスト ボックス 82"/>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74385</xdr:rowOff>
    </xdr:from>
    <xdr:to>
      <xdr:col>23</xdr:col>
      <xdr:colOff>184150</xdr:colOff>
      <xdr:row>39</xdr:row>
      <xdr:rowOff>4535</xdr:rowOff>
    </xdr:to>
    <xdr:sp macro="" textlink="">
      <xdr:nvSpPr>
        <xdr:cNvPr id="89" name="楕円 88"/>
        <xdr:cNvSpPr/>
      </xdr:nvSpPr>
      <xdr:spPr>
        <a:xfrm>
          <a:off x="49022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90913</xdr:rowOff>
    </xdr:from>
    <xdr:ext cx="762000" cy="259045"/>
    <xdr:sp macro="" textlink="">
      <xdr:nvSpPr>
        <xdr:cNvPr id="90" name="財政力該当値テキスト"/>
        <xdr:cNvSpPr txBox="1"/>
      </xdr:nvSpPr>
      <xdr:spPr>
        <a:xfrm>
          <a:off x="50419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74385</xdr:rowOff>
    </xdr:from>
    <xdr:to>
      <xdr:col>19</xdr:col>
      <xdr:colOff>184150</xdr:colOff>
      <xdr:row>39</xdr:row>
      <xdr:rowOff>4535</xdr:rowOff>
    </xdr:to>
    <xdr:sp macro="" textlink="">
      <xdr:nvSpPr>
        <xdr:cNvPr id="91" name="楕円 90"/>
        <xdr:cNvSpPr/>
      </xdr:nvSpPr>
      <xdr:spPr>
        <a:xfrm>
          <a:off x="4064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14713</xdr:rowOff>
    </xdr:from>
    <xdr:ext cx="736600" cy="259045"/>
    <xdr:sp macro="" textlink="">
      <xdr:nvSpPr>
        <xdr:cNvPr id="92" name="テキスト ボックス 91"/>
        <xdr:cNvSpPr txBox="1"/>
      </xdr:nvSpPr>
      <xdr:spPr>
        <a:xfrm>
          <a:off x="3733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108857</xdr:rowOff>
    </xdr:from>
    <xdr:to>
      <xdr:col>15</xdr:col>
      <xdr:colOff>133350</xdr:colOff>
      <xdr:row>39</xdr:row>
      <xdr:rowOff>39007</xdr:rowOff>
    </xdr:to>
    <xdr:sp macro="" textlink="">
      <xdr:nvSpPr>
        <xdr:cNvPr id="93" name="楕円 92"/>
        <xdr:cNvSpPr/>
      </xdr:nvSpPr>
      <xdr:spPr>
        <a:xfrm>
          <a:off x="3175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49184</xdr:rowOff>
    </xdr:from>
    <xdr:ext cx="762000" cy="259045"/>
    <xdr:sp macro="" textlink="">
      <xdr:nvSpPr>
        <xdr:cNvPr id="94" name="テキスト ボックス 93"/>
        <xdr:cNvSpPr txBox="1"/>
      </xdr:nvSpPr>
      <xdr:spPr>
        <a:xfrm>
          <a:off x="2844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154819</xdr:rowOff>
    </xdr:from>
    <xdr:to>
      <xdr:col>11</xdr:col>
      <xdr:colOff>82550</xdr:colOff>
      <xdr:row>39</xdr:row>
      <xdr:rowOff>84969</xdr:rowOff>
    </xdr:to>
    <xdr:sp macro="" textlink="">
      <xdr:nvSpPr>
        <xdr:cNvPr id="95" name="楕円 94"/>
        <xdr:cNvSpPr/>
      </xdr:nvSpPr>
      <xdr:spPr>
        <a:xfrm>
          <a:off x="2286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95146</xdr:rowOff>
    </xdr:from>
    <xdr:ext cx="762000" cy="259045"/>
    <xdr:sp macro="" textlink="">
      <xdr:nvSpPr>
        <xdr:cNvPr id="96" name="テキスト ボックス 95"/>
        <xdr:cNvSpPr txBox="1"/>
      </xdr:nvSpPr>
      <xdr:spPr>
        <a:xfrm>
          <a:off x="1955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17841</xdr:rowOff>
    </xdr:from>
    <xdr:to>
      <xdr:col>7</xdr:col>
      <xdr:colOff>31750</xdr:colOff>
      <xdr:row>39</xdr:row>
      <xdr:rowOff>119441</xdr:rowOff>
    </xdr:to>
    <xdr:sp macro="" textlink="">
      <xdr:nvSpPr>
        <xdr:cNvPr id="97" name="楕円 96"/>
        <xdr:cNvSpPr/>
      </xdr:nvSpPr>
      <xdr:spPr>
        <a:xfrm>
          <a:off x="1397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129618</xdr:rowOff>
    </xdr:from>
    <xdr:ext cx="762000" cy="259045"/>
    <xdr:sp macro="" textlink="">
      <xdr:nvSpPr>
        <xdr:cNvPr id="98" name="テキスト ボックス 97"/>
        <xdr:cNvSpPr txBox="1"/>
      </xdr:nvSpPr>
      <xdr:spPr>
        <a:xfrm>
          <a:off x="1066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％となった。要因としては、税収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により経常一般財源等総額が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、経常経費充当一般財源等のうち、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が増加したため数値が悪化した。事務事業の見直しをさらに進め、経常経費の削減を行っていく。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146473</xdr:rowOff>
    </xdr:from>
    <xdr:to>
      <xdr:col>23</xdr:col>
      <xdr:colOff>133350</xdr:colOff>
      <xdr:row>63</xdr:row>
      <xdr:rowOff>166581</xdr:rowOff>
    </xdr:to>
    <xdr:cxnSp macro="">
      <xdr:nvCxnSpPr>
        <xdr:cNvPr id="133" name="直線コネクタ 132"/>
        <xdr:cNvCxnSpPr/>
      </xdr:nvCxnSpPr>
      <xdr:spPr>
        <a:xfrm>
          <a:off x="4114800" y="10947823"/>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4"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161079</xdr:rowOff>
    </xdr:from>
    <xdr:to>
      <xdr:col>19</xdr:col>
      <xdr:colOff>133350</xdr:colOff>
      <xdr:row>63</xdr:row>
      <xdr:rowOff>146473</xdr:rowOff>
    </xdr:to>
    <xdr:cxnSp macro="">
      <xdr:nvCxnSpPr>
        <xdr:cNvPr id="136" name="直線コネクタ 135"/>
        <xdr:cNvCxnSpPr/>
      </xdr:nvCxnSpPr>
      <xdr:spPr>
        <a:xfrm>
          <a:off x="3225800" y="10790979"/>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38" name="テキスト ボックス 137"/>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88688</xdr:rowOff>
    </xdr:from>
    <xdr:to>
      <xdr:col>15</xdr:col>
      <xdr:colOff>82550</xdr:colOff>
      <xdr:row>62</xdr:row>
      <xdr:rowOff>161079</xdr:rowOff>
    </xdr:to>
    <xdr:cxnSp macro="">
      <xdr:nvCxnSpPr>
        <xdr:cNvPr id="139" name="直線コネクタ 138"/>
        <xdr:cNvCxnSpPr/>
      </xdr:nvCxnSpPr>
      <xdr:spPr>
        <a:xfrm>
          <a:off x="2336800" y="10718588"/>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88688</xdr:rowOff>
    </xdr:from>
    <xdr:to>
      <xdr:col>11</xdr:col>
      <xdr:colOff>31750</xdr:colOff>
      <xdr:row>62</xdr:row>
      <xdr:rowOff>153035</xdr:rowOff>
    </xdr:to>
    <xdr:cxnSp macro="">
      <xdr:nvCxnSpPr>
        <xdr:cNvPr id="142" name="直線コネクタ 141"/>
        <xdr:cNvCxnSpPr/>
      </xdr:nvCxnSpPr>
      <xdr:spPr>
        <a:xfrm flipV="1">
          <a:off x="1447800" y="10718588"/>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46" name="テキスト ボックス 145"/>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52" name="楕円 151"/>
        <xdr:cNvSpPr/>
      </xdr:nvSpPr>
      <xdr:spPr>
        <a:xfrm>
          <a:off x="49022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87858</xdr:rowOff>
    </xdr:from>
    <xdr:ext cx="762000" cy="259045"/>
    <xdr:sp macro="" textlink="">
      <xdr:nvSpPr>
        <xdr:cNvPr id="153" name="財政構造の弾力性該当値テキスト"/>
        <xdr:cNvSpPr txBox="1"/>
      </xdr:nvSpPr>
      <xdr:spPr>
        <a:xfrm>
          <a:off x="5041900" y="1088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95673</xdr:rowOff>
    </xdr:from>
    <xdr:to>
      <xdr:col>19</xdr:col>
      <xdr:colOff>184150</xdr:colOff>
      <xdr:row>64</xdr:row>
      <xdr:rowOff>25823</xdr:rowOff>
    </xdr:to>
    <xdr:sp macro="" textlink="">
      <xdr:nvSpPr>
        <xdr:cNvPr id="154" name="楕円 153"/>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10600</xdr:rowOff>
    </xdr:from>
    <xdr:ext cx="736600" cy="259045"/>
    <xdr:sp macro="" textlink="">
      <xdr:nvSpPr>
        <xdr:cNvPr id="155" name="テキスト ボックス 154"/>
        <xdr:cNvSpPr txBox="1"/>
      </xdr:nvSpPr>
      <xdr:spPr>
        <a:xfrm>
          <a:off x="3733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110279</xdr:rowOff>
    </xdr:from>
    <xdr:to>
      <xdr:col>15</xdr:col>
      <xdr:colOff>133350</xdr:colOff>
      <xdr:row>63</xdr:row>
      <xdr:rowOff>40429</xdr:rowOff>
    </xdr:to>
    <xdr:sp macro="" textlink="">
      <xdr:nvSpPr>
        <xdr:cNvPr id="156" name="楕円 155"/>
        <xdr:cNvSpPr/>
      </xdr:nvSpPr>
      <xdr:spPr>
        <a:xfrm>
          <a:off x="3175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25206</xdr:rowOff>
    </xdr:from>
    <xdr:ext cx="762000" cy="259045"/>
    <xdr:sp macro="" textlink="">
      <xdr:nvSpPr>
        <xdr:cNvPr id="157" name="テキスト ボックス 156"/>
        <xdr:cNvSpPr txBox="1"/>
      </xdr:nvSpPr>
      <xdr:spPr>
        <a:xfrm>
          <a:off x="2844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37888</xdr:rowOff>
    </xdr:from>
    <xdr:to>
      <xdr:col>11</xdr:col>
      <xdr:colOff>82550</xdr:colOff>
      <xdr:row>62</xdr:row>
      <xdr:rowOff>139488</xdr:rowOff>
    </xdr:to>
    <xdr:sp macro="" textlink="">
      <xdr:nvSpPr>
        <xdr:cNvPr id="158" name="楕円 157"/>
        <xdr:cNvSpPr/>
      </xdr:nvSpPr>
      <xdr:spPr>
        <a:xfrm>
          <a:off x="2286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124265</xdr:rowOff>
    </xdr:from>
    <xdr:ext cx="762000" cy="259045"/>
    <xdr:sp macro="" textlink="">
      <xdr:nvSpPr>
        <xdr:cNvPr id="159" name="テキスト ボックス 158"/>
        <xdr:cNvSpPr txBox="1"/>
      </xdr:nvSpPr>
      <xdr:spPr>
        <a:xfrm>
          <a:off x="1955800" y="107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102235</xdr:rowOff>
    </xdr:from>
    <xdr:to>
      <xdr:col>7</xdr:col>
      <xdr:colOff>31750</xdr:colOff>
      <xdr:row>63</xdr:row>
      <xdr:rowOff>32385</xdr:rowOff>
    </xdr:to>
    <xdr:sp macro="" textlink="">
      <xdr:nvSpPr>
        <xdr:cNvPr id="160" name="楕円 159"/>
        <xdr:cNvSpPr/>
      </xdr:nvSpPr>
      <xdr:spPr>
        <a:xfrm>
          <a:off x="1397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17162</xdr:rowOff>
    </xdr:from>
    <xdr:ext cx="762000" cy="259045"/>
    <xdr:sp macro="" textlink="">
      <xdr:nvSpPr>
        <xdr:cNvPr id="161" name="テキスト ボックス 160"/>
        <xdr:cNvSpPr txBox="1"/>
      </xdr:nvSpPr>
      <xdr:spPr>
        <a:xfrm>
          <a:off x="1066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[306,594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１人当たりの人件費・物件費等決算額が類似団体平均を上回っているのは、公共施設の維持に係る人件費、物件費が多いことが要因となっている。これは保育所や公共施設の運営を直営で行っていることに起因していることから、民間でも実施可能な部分については、指定管理者制度の導入などにより委託化を進め、コストの低減を図っていく。</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37167</xdr:rowOff>
    </xdr:from>
    <xdr:to>
      <xdr:col>23</xdr:col>
      <xdr:colOff>133350</xdr:colOff>
      <xdr:row>85</xdr:row>
      <xdr:rowOff>58269</xdr:rowOff>
    </xdr:to>
    <xdr:cxnSp macro="">
      <xdr:nvCxnSpPr>
        <xdr:cNvPr id="196" name="直線コネクタ 195"/>
        <xdr:cNvCxnSpPr/>
      </xdr:nvCxnSpPr>
      <xdr:spPr>
        <a:xfrm>
          <a:off x="4114800" y="14610417"/>
          <a:ext cx="838200" cy="2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59205</xdr:rowOff>
    </xdr:from>
    <xdr:ext cx="762000" cy="259045"/>
    <xdr:sp macro="" textlink="">
      <xdr:nvSpPr>
        <xdr:cNvPr id="197" name="人件費・物件費等の状況平均値テキスト"/>
        <xdr:cNvSpPr txBox="1"/>
      </xdr:nvSpPr>
      <xdr:spPr>
        <a:xfrm>
          <a:off x="5041900" y="13946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129008</xdr:rowOff>
    </xdr:from>
    <xdr:to>
      <xdr:col>19</xdr:col>
      <xdr:colOff>133350</xdr:colOff>
      <xdr:row>85</xdr:row>
      <xdr:rowOff>37167</xdr:rowOff>
    </xdr:to>
    <xdr:cxnSp macro="">
      <xdr:nvCxnSpPr>
        <xdr:cNvPr id="199" name="直線コネクタ 198"/>
        <xdr:cNvCxnSpPr/>
      </xdr:nvCxnSpPr>
      <xdr:spPr>
        <a:xfrm>
          <a:off x="3225800" y="14530808"/>
          <a:ext cx="889000" cy="7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121139</xdr:rowOff>
    </xdr:from>
    <xdr:ext cx="736600" cy="259045"/>
    <xdr:sp macro="" textlink="">
      <xdr:nvSpPr>
        <xdr:cNvPr id="201" name="テキスト ボックス 200"/>
        <xdr:cNvSpPr txBox="1"/>
      </xdr:nvSpPr>
      <xdr:spPr>
        <a:xfrm>
          <a:off x="3733800" y="13837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80439</xdr:rowOff>
    </xdr:from>
    <xdr:to>
      <xdr:col>15</xdr:col>
      <xdr:colOff>82550</xdr:colOff>
      <xdr:row>84</xdr:row>
      <xdr:rowOff>129008</xdr:rowOff>
    </xdr:to>
    <xdr:cxnSp macro="">
      <xdr:nvCxnSpPr>
        <xdr:cNvPr id="202" name="直線コネクタ 201"/>
        <xdr:cNvCxnSpPr/>
      </xdr:nvCxnSpPr>
      <xdr:spPr>
        <a:xfrm>
          <a:off x="2336800" y="14482239"/>
          <a:ext cx="889000" cy="4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90960</xdr:rowOff>
    </xdr:from>
    <xdr:ext cx="762000" cy="259045"/>
    <xdr:sp macro="" textlink="">
      <xdr:nvSpPr>
        <xdr:cNvPr id="204" name="テキスト ボックス 203"/>
        <xdr:cNvSpPr txBox="1"/>
      </xdr:nvSpPr>
      <xdr:spPr>
        <a:xfrm>
          <a:off x="2844800" y="1380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3408</xdr:rowOff>
    </xdr:from>
    <xdr:to>
      <xdr:col>11</xdr:col>
      <xdr:colOff>31750</xdr:colOff>
      <xdr:row>84</xdr:row>
      <xdr:rowOff>80439</xdr:rowOff>
    </xdr:to>
    <xdr:cxnSp macro="">
      <xdr:nvCxnSpPr>
        <xdr:cNvPr id="205" name="直線コネクタ 204"/>
        <xdr:cNvCxnSpPr/>
      </xdr:nvCxnSpPr>
      <xdr:spPr>
        <a:xfrm>
          <a:off x="1447800" y="14405208"/>
          <a:ext cx="889000" cy="7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62020</xdr:rowOff>
    </xdr:from>
    <xdr:ext cx="762000" cy="259045"/>
    <xdr:sp macro="" textlink="">
      <xdr:nvSpPr>
        <xdr:cNvPr id="207" name="テキスト ボックス 206"/>
        <xdr:cNvSpPr txBox="1"/>
      </xdr:nvSpPr>
      <xdr:spPr>
        <a:xfrm>
          <a:off x="1955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66339</xdr:rowOff>
    </xdr:from>
    <xdr:ext cx="762000" cy="259045"/>
    <xdr:sp macro="" textlink="">
      <xdr:nvSpPr>
        <xdr:cNvPr id="209" name="テキスト ボックス 208"/>
        <xdr:cNvSpPr txBox="1"/>
      </xdr:nvSpPr>
      <xdr:spPr>
        <a:xfrm>
          <a:off x="1066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7469</xdr:rowOff>
    </xdr:from>
    <xdr:to>
      <xdr:col>23</xdr:col>
      <xdr:colOff>184150</xdr:colOff>
      <xdr:row>85</xdr:row>
      <xdr:rowOff>109069</xdr:rowOff>
    </xdr:to>
    <xdr:sp macro="" textlink="">
      <xdr:nvSpPr>
        <xdr:cNvPr id="215" name="楕円 214"/>
        <xdr:cNvSpPr/>
      </xdr:nvSpPr>
      <xdr:spPr>
        <a:xfrm>
          <a:off x="4902200" y="1458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150996</xdr:rowOff>
    </xdr:from>
    <xdr:ext cx="762000" cy="259045"/>
    <xdr:sp macro="" textlink="">
      <xdr:nvSpPr>
        <xdr:cNvPr id="216" name="人件費・物件費等の状況該当値テキスト"/>
        <xdr:cNvSpPr txBox="1"/>
      </xdr:nvSpPr>
      <xdr:spPr>
        <a:xfrm>
          <a:off x="5041900" y="1455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157817</xdr:rowOff>
    </xdr:from>
    <xdr:to>
      <xdr:col>19</xdr:col>
      <xdr:colOff>184150</xdr:colOff>
      <xdr:row>85</xdr:row>
      <xdr:rowOff>87967</xdr:rowOff>
    </xdr:to>
    <xdr:sp macro="" textlink="">
      <xdr:nvSpPr>
        <xdr:cNvPr id="217" name="楕円 216"/>
        <xdr:cNvSpPr/>
      </xdr:nvSpPr>
      <xdr:spPr>
        <a:xfrm>
          <a:off x="4064000" y="1455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72744</xdr:rowOff>
    </xdr:from>
    <xdr:ext cx="736600" cy="259045"/>
    <xdr:sp macro="" textlink="">
      <xdr:nvSpPr>
        <xdr:cNvPr id="218" name="テキスト ボックス 217"/>
        <xdr:cNvSpPr txBox="1"/>
      </xdr:nvSpPr>
      <xdr:spPr>
        <a:xfrm>
          <a:off x="3733800" y="14645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78208</xdr:rowOff>
    </xdr:from>
    <xdr:to>
      <xdr:col>15</xdr:col>
      <xdr:colOff>133350</xdr:colOff>
      <xdr:row>85</xdr:row>
      <xdr:rowOff>8358</xdr:rowOff>
    </xdr:to>
    <xdr:sp macro="" textlink="">
      <xdr:nvSpPr>
        <xdr:cNvPr id="219" name="楕円 218"/>
        <xdr:cNvSpPr/>
      </xdr:nvSpPr>
      <xdr:spPr>
        <a:xfrm>
          <a:off x="3175000" y="1448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164585</xdr:rowOff>
    </xdr:from>
    <xdr:ext cx="762000" cy="259045"/>
    <xdr:sp macro="" textlink="">
      <xdr:nvSpPr>
        <xdr:cNvPr id="220" name="テキスト ボックス 219"/>
        <xdr:cNvSpPr txBox="1"/>
      </xdr:nvSpPr>
      <xdr:spPr>
        <a:xfrm>
          <a:off x="2844800" y="1456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29639</xdr:rowOff>
    </xdr:from>
    <xdr:to>
      <xdr:col>11</xdr:col>
      <xdr:colOff>82550</xdr:colOff>
      <xdr:row>84</xdr:row>
      <xdr:rowOff>131239</xdr:rowOff>
    </xdr:to>
    <xdr:sp macro="" textlink="">
      <xdr:nvSpPr>
        <xdr:cNvPr id="221" name="楕円 220"/>
        <xdr:cNvSpPr/>
      </xdr:nvSpPr>
      <xdr:spPr>
        <a:xfrm>
          <a:off x="2286000" y="144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116016</xdr:rowOff>
    </xdr:from>
    <xdr:ext cx="762000" cy="259045"/>
    <xdr:sp macro="" textlink="">
      <xdr:nvSpPr>
        <xdr:cNvPr id="222" name="テキスト ボックス 221"/>
        <xdr:cNvSpPr txBox="1"/>
      </xdr:nvSpPr>
      <xdr:spPr>
        <a:xfrm>
          <a:off x="1955800" y="1451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124058</xdr:rowOff>
    </xdr:from>
    <xdr:to>
      <xdr:col>7</xdr:col>
      <xdr:colOff>31750</xdr:colOff>
      <xdr:row>84</xdr:row>
      <xdr:rowOff>54208</xdr:rowOff>
    </xdr:to>
    <xdr:sp macro="" textlink="">
      <xdr:nvSpPr>
        <xdr:cNvPr id="223" name="楕円 222"/>
        <xdr:cNvSpPr/>
      </xdr:nvSpPr>
      <xdr:spPr>
        <a:xfrm>
          <a:off x="1397000" y="143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38985</xdr:rowOff>
    </xdr:from>
    <xdr:ext cx="762000" cy="259045"/>
    <xdr:sp macro="" textlink="">
      <xdr:nvSpPr>
        <xdr:cNvPr id="224" name="テキスト ボックス 223"/>
        <xdr:cNvSpPr txBox="1"/>
      </xdr:nvSpPr>
      <xdr:spPr>
        <a:xfrm>
          <a:off x="1066800" y="1444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類似団体平均を大きく下回っており、勤務評価等により給与の適正化を図っていく。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109462</xdr:rowOff>
    </xdr:from>
    <xdr:to>
      <xdr:col>81</xdr:col>
      <xdr:colOff>44450</xdr:colOff>
      <xdr:row>83</xdr:row>
      <xdr:rowOff>98879</xdr:rowOff>
    </xdr:to>
    <xdr:cxnSp macro="">
      <xdr:nvCxnSpPr>
        <xdr:cNvPr id="260" name="直線コネクタ 259"/>
        <xdr:cNvCxnSpPr/>
      </xdr:nvCxnSpPr>
      <xdr:spPr>
        <a:xfrm>
          <a:off x="16179800" y="14168362"/>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61" name="給与水準   （国との比較）平均値テキスト"/>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29029</xdr:rowOff>
    </xdr:from>
    <xdr:to>
      <xdr:col>77</xdr:col>
      <xdr:colOff>44450</xdr:colOff>
      <xdr:row>82</xdr:row>
      <xdr:rowOff>109462</xdr:rowOff>
    </xdr:to>
    <xdr:cxnSp macro="">
      <xdr:nvCxnSpPr>
        <xdr:cNvPr id="263" name="直線コネクタ 262"/>
        <xdr:cNvCxnSpPr/>
      </xdr:nvCxnSpPr>
      <xdr:spPr>
        <a:xfrm>
          <a:off x="15290800" y="1408792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5" name="テキスト ボックス 264"/>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29029</xdr:rowOff>
    </xdr:from>
    <xdr:to>
      <xdr:col>72</xdr:col>
      <xdr:colOff>203200</xdr:colOff>
      <xdr:row>83</xdr:row>
      <xdr:rowOff>64407</xdr:rowOff>
    </xdr:to>
    <xdr:cxnSp macro="">
      <xdr:nvCxnSpPr>
        <xdr:cNvPr id="266" name="直線コネクタ 265"/>
        <xdr:cNvCxnSpPr/>
      </xdr:nvCxnSpPr>
      <xdr:spPr>
        <a:xfrm flipV="1">
          <a:off x="14401800" y="1408792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8" name="テキスト ボックス 267"/>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86482</xdr:rowOff>
    </xdr:from>
    <xdr:to>
      <xdr:col>68</xdr:col>
      <xdr:colOff>152400</xdr:colOff>
      <xdr:row>83</xdr:row>
      <xdr:rowOff>64407</xdr:rowOff>
    </xdr:to>
    <xdr:cxnSp macro="">
      <xdr:nvCxnSpPr>
        <xdr:cNvPr id="269" name="直線コネクタ 268"/>
        <xdr:cNvCxnSpPr/>
      </xdr:nvCxnSpPr>
      <xdr:spPr>
        <a:xfrm>
          <a:off x="13512800" y="14145382"/>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71" name="テキスト ボックス 270"/>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9" name="楕円 278"/>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80"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58662</xdr:rowOff>
    </xdr:from>
    <xdr:to>
      <xdr:col>77</xdr:col>
      <xdr:colOff>95250</xdr:colOff>
      <xdr:row>82</xdr:row>
      <xdr:rowOff>160262</xdr:rowOff>
    </xdr:to>
    <xdr:sp macro="" textlink="">
      <xdr:nvSpPr>
        <xdr:cNvPr id="281" name="楕円 280"/>
        <xdr:cNvSpPr/>
      </xdr:nvSpPr>
      <xdr:spPr>
        <a:xfrm>
          <a:off x="16129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170439</xdr:rowOff>
    </xdr:from>
    <xdr:ext cx="736600" cy="259045"/>
    <xdr:sp macro="" textlink="">
      <xdr:nvSpPr>
        <xdr:cNvPr id="282" name="テキスト ボックス 281"/>
        <xdr:cNvSpPr txBox="1"/>
      </xdr:nvSpPr>
      <xdr:spPr>
        <a:xfrm>
          <a:off x="15798800" y="1388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149679</xdr:rowOff>
    </xdr:from>
    <xdr:to>
      <xdr:col>73</xdr:col>
      <xdr:colOff>44450</xdr:colOff>
      <xdr:row>82</xdr:row>
      <xdr:rowOff>79829</xdr:rowOff>
    </xdr:to>
    <xdr:sp macro="" textlink="">
      <xdr:nvSpPr>
        <xdr:cNvPr id="283" name="楕円 282"/>
        <xdr:cNvSpPr/>
      </xdr:nvSpPr>
      <xdr:spPr>
        <a:xfrm>
          <a:off x="15240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90006</xdr:rowOff>
    </xdr:from>
    <xdr:ext cx="762000" cy="259045"/>
    <xdr:sp macro="" textlink="">
      <xdr:nvSpPr>
        <xdr:cNvPr id="284" name="テキスト ボックス 283"/>
        <xdr:cNvSpPr txBox="1"/>
      </xdr:nvSpPr>
      <xdr:spPr>
        <a:xfrm>
          <a:off x="14909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13607</xdr:rowOff>
    </xdr:from>
    <xdr:to>
      <xdr:col>68</xdr:col>
      <xdr:colOff>203200</xdr:colOff>
      <xdr:row>83</xdr:row>
      <xdr:rowOff>115207</xdr:rowOff>
    </xdr:to>
    <xdr:sp macro="" textlink="">
      <xdr:nvSpPr>
        <xdr:cNvPr id="285" name="楕円 284"/>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125384</xdr:rowOff>
    </xdr:from>
    <xdr:ext cx="762000" cy="259045"/>
    <xdr:sp macro="" textlink="">
      <xdr:nvSpPr>
        <xdr:cNvPr id="286" name="テキスト ボックス 285"/>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35682</xdr:rowOff>
    </xdr:from>
    <xdr:to>
      <xdr:col>64</xdr:col>
      <xdr:colOff>152400</xdr:colOff>
      <xdr:row>82</xdr:row>
      <xdr:rowOff>137282</xdr:rowOff>
    </xdr:to>
    <xdr:sp macro="" textlink="">
      <xdr:nvSpPr>
        <xdr:cNvPr id="287" name="楕円 286"/>
        <xdr:cNvSpPr/>
      </xdr:nvSpPr>
      <xdr:spPr>
        <a:xfrm>
          <a:off x="13462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147459</xdr:rowOff>
    </xdr:from>
    <xdr:ext cx="762000" cy="259045"/>
    <xdr:sp macro="" textlink="">
      <xdr:nvSpPr>
        <xdr:cNvPr id="288" name="テキスト ボックス 287"/>
        <xdr:cNvSpPr txBox="1"/>
      </xdr:nvSpPr>
      <xdr:spPr>
        <a:xfrm>
          <a:off x="13131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人当たり職員数が類似団体平均を大幅に上回っているのは、保育所や公共施設の運営を直営で行っていることが主な要因となっている。今後の見通しとして、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定員管理計画において、現職員数の維持を見込んでおり、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内部管理事務の抜本的見直しにより増員計画の抑制を図るとともに、指定管理者制度導入施設の拡充、直営施設の民営化を推進し、職員削減を図っていく。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73761</xdr:rowOff>
    </xdr:from>
    <xdr:to>
      <xdr:col>81</xdr:col>
      <xdr:colOff>44450</xdr:colOff>
      <xdr:row>63</xdr:row>
      <xdr:rowOff>79553</xdr:rowOff>
    </xdr:to>
    <xdr:cxnSp macro="">
      <xdr:nvCxnSpPr>
        <xdr:cNvPr id="320" name="直線コネクタ 319"/>
        <xdr:cNvCxnSpPr/>
      </xdr:nvCxnSpPr>
      <xdr:spPr>
        <a:xfrm flipV="1">
          <a:off x="16179800" y="10875111"/>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89450</xdr:rowOff>
    </xdr:from>
    <xdr:ext cx="762000" cy="259045"/>
    <xdr:sp macro="" textlink="">
      <xdr:nvSpPr>
        <xdr:cNvPr id="321" name="定員管理の状況平均値テキスト"/>
        <xdr:cNvSpPr txBox="1"/>
      </xdr:nvSpPr>
      <xdr:spPr>
        <a:xfrm>
          <a:off x="17106900" y="1037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79553</xdr:rowOff>
    </xdr:from>
    <xdr:to>
      <xdr:col>77</xdr:col>
      <xdr:colOff>44450</xdr:colOff>
      <xdr:row>63</xdr:row>
      <xdr:rowOff>96927</xdr:rowOff>
    </xdr:to>
    <xdr:cxnSp macro="">
      <xdr:nvCxnSpPr>
        <xdr:cNvPr id="323" name="直線コネクタ 322"/>
        <xdr:cNvCxnSpPr/>
      </xdr:nvCxnSpPr>
      <xdr:spPr>
        <a:xfrm flipV="1">
          <a:off x="15290800" y="1088090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1185</xdr:rowOff>
    </xdr:from>
    <xdr:ext cx="736600" cy="259045"/>
    <xdr:sp macro="" textlink="">
      <xdr:nvSpPr>
        <xdr:cNvPr id="325" name="テキスト ボックス 324"/>
        <xdr:cNvSpPr txBox="1"/>
      </xdr:nvSpPr>
      <xdr:spPr>
        <a:xfrm>
          <a:off x="15798800" y="1028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69418</xdr:rowOff>
    </xdr:from>
    <xdr:to>
      <xdr:col>72</xdr:col>
      <xdr:colOff>203200</xdr:colOff>
      <xdr:row>63</xdr:row>
      <xdr:rowOff>96927</xdr:rowOff>
    </xdr:to>
    <xdr:cxnSp macro="">
      <xdr:nvCxnSpPr>
        <xdr:cNvPr id="326" name="直線コネクタ 325"/>
        <xdr:cNvCxnSpPr/>
      </xdr:nvCxnSpPr>
      <xdr:spPr>
        <a:xfrm>
          <a:off x="14401800" y="10870768"/>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159605</xdr:rowOff>
    </xdr:from>
    <xdr:ext cx="762000" cy="259045"/>
    <xdr:sp macro="" textlink="">
      <xdr:nvSpPr>
        <xdr:cNvPr id="328" name="テキスト ボックス 327"/>
        <xdr:cNvSpPr txBox="1"/>
      </xdr:nvSpPr>
      <xdr:spPr>
        <a:xfrm>
          <a:off x="14909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52045</xdr:rowOff>
    </xdr:from>
    <xdr:to>
      <xdr:col>68</xdr:col>
      <xdr:colOff>152400</xdr:colOff>
      <xdr:row>63</xdr:row>
      <xdr:rowOff>69418</xdr:rowOff>
    </xdr:to>
    <xdr:cxnSp macro="">
      <xdr:nvCxnSpPr>
        <xdr:cNvPr id="329" name="直線コネクタ 328"/>
        <xdr:cNvCxnSpPr/>
      </xdr:nvCxnSpPr>
      <xdr:spPr>
        <a:xfrm>
          <a:off x="13512800" y="10853395"/>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155744</xdr:rowOff>
    </xdr:from>
    <xdr:ext cx="762000" cy="259045"/>
    <xdr:sp macro="" textlink="">
      <xdr:nvSpPr>
        <xdr:cNvPr id="331" name="テキスト ボックス 330"/>
        <xdr:cNvSpPr txBox="1"/>
      </xdr:nvSpPr>
      <xdr:spPr>
        <a:xfrm>
          <a:off x="14020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158640</xdr:rowOff>
    </xdr:from>
    <xdr:ext cx="762000" cy="259045"/>
    <xdr:sp macro="" textlink="">
      <xdr:nvSpPr>
        <xdr:cNvPr id="333" name="テキスト ボックス 332"/>
        <xdr:cNvSpPr txBox="1"/>
      </xdr:nvSpPr>
      <xdr:spPr>
        <a:xfrm>
          <a:off x="13131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22961</xdr:rowOff>
    </xdr:from>
    <xdr:to>
      <xdr:col>81</xdr:col>
      <xdr:colOff>95250</xdr:colOff>
      <xdr:row>63</xdr:row>
      <xdr:rowOff>124561</xdr:rowOff>
    </xdr:to>
    <xdr:sp macro="" textlink="">
      <xdr:nvSpPr>
        <xdr:cNvPr id="339" name="楕円 338"/>
        <xdr:cNvSpPr/>
      </xdr:nvSpPr>
      <xdr:spPr>
        <a:xfrm>
          <a:off x="16967200" y="1082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166488</xdr:rowOff>
    </xdr:from>
    <xdr:ext cx="762000" cy="259045"/>
    <xdr:sp macro="" textlink="">
      <xdr:nvSpPr>
        <xdr:cNvPr id="340" name="定員管理の状況該当値テキスト"/>
        <xdr:cNvSpPr txBox="1"/>
      </xdr:nvSpPr>
      <xdr:spPr>
        <a:xfrm>
          <a:off x="17106900" y="1079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28753</xdr:rowOff>
    </xdr:from>
    <xdr:to>
      <xdr:col>77</xdr:col>
      <xdr:colOff>95250</xdr:colOff>
      <xdr:row>63</xdr:row>
      <xdr:rowOff>130353</xdr:rowOff>
    </xdr:to>
    <xdr:sp macro="" textlink="">
      <xdr:nvSpPr>
        <xdr:cNvPr id="341" name="楕円 340"/>
        <xdr:cNvSpPr/>
      </xdr:nvSpPr>
      <xdr:spPr>
        <a:xfrm>
          <a:off x="16129000" y="1083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115130</xdr:rowOff>
    </xdr:from>
    <xdr:ext cx="736600" cy="259045"/>
    <xdr:sp macro="" textlink="">
      <xdr:nvSpPr>
        <xdr:cNvPr id="342" name="テキスト ボックス 341"/>
        <xdr:cNvSpPr txBox="1"/>
      </xdr:nvSpPr>
      <xdr:spPr>
        <a:xfrm>
          <a:off x="15798800" y="10916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46127</xdr:rowOff>
    </xdr:from>
    <xdr:to>
      <xdr:col>73</xdr:col>
      <xdr:colOff>44450</xdr:colOff>
      <xdr:row>63</xdr:row>
      <xdr:rowOff>147727</xdr:rowOff>
    </xdr:to>
    <xdr:sp macro="" textlink="">
      <xdr:nvSpPr>
        <xdr:cNvPr id="343" name="楕円 342"/>
        <xdr:cNvSpPr/>
      </xdr:nvSpPr>
      <xdr:spPr>
        <a:xfrm>
          <a:off x="15240000" y="10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132504</xdr:rowOff>
    </xdr:from>
    <xdr:ext cx="762000" cy="259045"/>
    <xdr:sp macro="" textlink="">
      <xdr:nvSpPr>
        <xdr:cNvPr id="344" name="テキスト ボックス 343"/>
        <xdr:cNvSpPr txBox="1"/>
      </xdr:nvSpPr>
      <xdr:spPr>
        <a:xfrm>
          <a:off x="14909800" y="1093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18618</xdr:rowOff>
    </xdr:from>
    <xdr:to>
      <xdr:col>68</xdr:col>
      <xdr:colOff>203200</xdr:colOff>
      <xdr:row>63</xdr:row>
      <xdr:rowOff>120218</xdr:rowOff>
    </xdr:to>
    <xdr:sp macro="" textlink="">
      <xdr:nvSpPr>
        <xdr:cNvPr id="345" name="楕円 344"/>
        <xdr:cNvSpPr/>
      </xdr:nvSpPr>
      <xdr:spPr>
        <a:xfrm>
          <a:off x="14351000" y="1081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104995</xdr:rowOff>
    </xdr:from>
    <xdr:ext cx="762000" cy="259045"/>
    <xdr:sp macro="" textlink="">
      <xdr:nvSpPr>
        <xdr:cNvPr id="346" name="テキスト ボックス 345"/>
        <xdr:cNvSpPr txBox="1"/>
      </xdr:nvSpPr>
      <xdr:spPr>
        <a:xfrm>
          <a:off x="14020800" y="1090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1245</xdr:rowOff>
    </xdr:from>
    <xdr:to>
      <xdr:col>64</xdr:col>
      <xdr:colOff>152400</xdr:colOff>
      <xdr:row>63</xdr:row>
      <xdr:rowOff>102845</xdr:rowOff>
    </xdr:to>
    <xdr:sp macro="" textlink="">
      <xdr:nvSpPr>
        <xdr:cNvPr id="347" name="楕円 346"/>
        <xdr:cNvSpPr/>
      </xdr:nvSpPr>
      <xdr:spPr>
        <a:xfrm>
          <a:off x="13462000" y="1080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87622</xdr:rowOff>
    </xdr:from>
    <xdr:ext cx="762000" cy="259045"/>
    <xdr:sp macro="" textlink="">
      <xdr:nvSpPr>
        <xdr:cNvPr id="348" name="テキスト ボックス 347"/>
        <xdr:cNvSpPr txBox="1"/>
      </xdr:nvSpPr>
      <xdr:spPr>
        <a:xfrm>
          <a:off x="13131800" y="1088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既発債の償還を迎えており、数値は改善している。今後も計画的な償還管理を行い、弾力的な財政運営を行っていく。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164677</xdr:rowOff>
    </xdr:from>
    <xdr:to>
      <xdr:col>81</xdr:col>
      <xdr:colOff>44450</xdr:colOff>
      <xdr:row>41</xdr:row>
      <xdr:rowOff>164677</xdr:rowOff>
    </xdr:to>
    <xdr:cxnSp macro="">
      <xdr:nvCxnSpPr>
        <xdr:cNvPr id="381" name="直線コネクタ 380"/>
        <xdr:cNvCxnSpPr/>
      </xdr:nvCxnSpPr>
      <xdr:spPr>
        <a:xfrm>
          <a:off x="16179800" y="71941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110083</xdr:rowOff>
    </xdr:from>
    <xdr:ext cx="762000" cy="259045"/>
    <xdr:sp macro="" textlink="">
      <xdr:nvSpPr>
        <xdr:cNvPr id="382" name="公債費負担の状況平均値テキスト"/>
        <xdr:cNvSpPr txBox="1"/>
      </xdr:nvSpPr>
      <xdr:spPr>
        <a:xfrm>
          <a:off x="17106900" y="713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164677</xdr:rowOff>
    </xdr:from>
    <xdr:to>
      <xdr:col>77</xdr:col>
      <xdr:colOff>44450</xdr:colOff>
      <xdr:row>42</xdr:row>
      <xdr:rowOff>41487</xdr:rowOff>
    </xdr:to>
    <xdr:cxnSp macro="">
      <xdr:nvCxnSpPr>
        <xdr:cNvPr id="384" name="直線コネクタ 383"/>
        <xdr:cNvCxnSpPr/>
      </xdr:nvCxnSpPr>
      <xdr:spPr>
        <a:xfrm flipV="1">
          <a:off x="15290800" y="71941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386" name="テキスト ボックス 385"/>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41487</xdr:rowOff>
    </xdr:from>
    <xdr:to>
      <xdr:col>72</xdr:col>
      <xdr:colOff>203200</xdr:colOff>
      <xdr:row>42</xdr:row>
      <xdr:rowOff>57573</xdr:rowOff>
    </xdr:to>
    <xdr:cxnSp macro="">
      <xdr:nvCxnSpPr>
        <xdr:cNvPr id="387" name="直線コネクタ 386"/>
        <xdr:cNvCxnSpPr/>
      </xdr:nvCxnSpPr>
      <xdr:spPr>
        <a:xfrm flipV="1">
          <a:off x="14401800" y="72423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57573</xdr:rowOff>
    </xdr:from>
    <xdr:to>
      <xdr:col>68</xdr:col>
      <xdr:colOff>152400</xdr:colOff>
      <xdr:row>42</xdr:row>
      <xdr:rowOff>81704</xdr:rowOff>
    </xdr:to>
    <xdr:cxnSp macro="">
      <xdr:nvCxnSpPr>
        <xdr:cNvPr id="390" name="直線コネクタ 389"/>
        <xdr:cNvCxnSpPr/>
      </xdr:nvCxnSpPr>
      <xdr:spPr>
        <a:xfrm flipV="1">
          <a:off x="13512800" y="72584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4" name="テキスト ボックス 393"/>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113877</xdr:rowOff>
    </xdr:from>
    <xdr:to>
      <xdr:col>81</xdr:col>
      <xdr:colOff>95250</xdr:colOff>
      <xdr:row>42</xdr:row>
      <xdr:rowOff>44027</xdr:rowOff>
    </xdr:to>
    <xdr:sp macro="" textlink="">
      <xdr:nvSpPr>
        <xdr:cNvPr id="400" name="楕円 399"/>
        <xdr:cNvSpPr/>
      </xdr:nvSpPr>
      <xdr:spPr>
        <a:xfrm>
          <a:off x="16967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130404</xdr:rowOff>
    </xdr:from>
    <xdr:ext cx="762000" cy="259045"/>
    <xdr:sp macro="" textlink="">
      <xdr:nvSpPr>
        <xdr:cNvPr id="401" name="公債費負担の状況該当値テキスト"/>
        <xdr:cNvSpPr txBox="1"/>
      </xdr:nvSpPr>
      <xdr:spPr>
        <a:xfrm>
          <a:off x="17106900" y="69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113877</xdr:rowOff>
    </xdr:from>
    <xdr:to>
      <xdr:col>77</xdr:col>
      <xdr:colOff>95250</xdr:colOff>
      <xdr:row>42</xdr:row>
      <xdr:rowOff>44027</xdr:rowOff>
    </xdr:to>
    <xdr:sp macro="" textlink="">
      <xdr:nvSpPr>
        <xdr:cNvPr id="402" name="楕円 401"/>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54204</xdr:rowOff>
    </xdr:from>
    <xdr:ext cx="736600" cy="259045"/>
    <xdr:sp macro="" textlink="">
      <xdr:nvSpPr>
        <xdr:cNvPr id="403" name="テキスト ボックス 402"/>
        <xdr:cNvSpPr txBox="1"/>
      </xdr:nvSpPr>
      <xdr:spPr>
        <a:xfrm>
          <a:off x="15798800" y="691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162137</xdr:rowOff>
    </xdr:from>
    <xdr:to>
      <xdr:col>73</xdr:col>
      <xdr:colOff>44450</xdr:colOff>
      <xdr:row>42</xdr:row>
      <xdr:rowOff>92287</xdr:rowOff>
    </xdr:to>
    <xdr:sp macro="" textlink="">
      <xdr:nvSpPr>
        <xdr:cNvPr id="404" name="楕円 403"/>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77064</xdr:rowOff>
    </xdr:from>
    <xdr:ext cx="762000" cy="259045"/>
    <xdr:sp macro="" textlink="">
      <xdr:nvSpPr>
        <xdr:cNvPr id="405" name="テキスト ボックス 404"/>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6773</xdr:rowOff>
    </xdr:from>
    <xdr:to>
      <xdr:col>68</xdr:col>
      <xdr:colOff>203200</xdr:colOff>
      <xdr:row>42</xdr:row>
      <xdr:rowOff>108373</xdr:rowOff>
    </xdr:to>
    <xdr:sp macro="" textlink="">
      <xdr:nvSpPr>
        <xdr:cNvPr id="406" name="楕円 405"/>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93150</xdr:rowOff>
    </xdr:from>
    <xdr:ext cx="762000" cy="259045"/>
    <xdr:sp macro="" textlink="">
      <xdr:nvSpPr>
        <xdr:cNvPr id="407" name="テキスト ボックス 406"/>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30904</xdr:rowOff>
    </xdr:from>
    <xdr:to>
      <xdr:col>64</xdr:col>
      <xdr:colOff>152400</xdr:colOff>
      <xdr:row>42</xdr:row>
      <xdr:rowOff>132504</xdr:rowOff>
    </xdr:to>
    <xdr:sp macro="" textlink="">
      <xdr:nvSpPr>
        <xdr:cNvPr id="408" name="楕円 407"/>
        <xdr:cNvSpPr/>
      </xdr:nvSpPr>
      <xdr:spPr>
        <a:xfrm>
          <a:off x="13462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142681</xdr:rowOff>
    </xdr:from>
    <xdr:ext cx="762000" cy="259045"/>
    <xdr:sp macro="" textlink="">
      <xdr:nvSpPr>
        <xdr:cNvPr id="409" name="テキスト ボックス 408"/>
        <xdr:cNvSpPr txBox="1"/>
      </xdr:nvSpPr>
      <xdr:spPr>
        <a:xfrm>
          <a:off x="13131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今年度は数値が良化し、</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比率は算定されず、良好な状態となった。今後とも後年度負担を十分に考慮し、地方債の新規発行については極力抑制し、やむを得ない場合においても交付税措置等の有利なもののみとし、将来負担の抑制に努め適正水準の確保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123190</xdr:rowOff>
    </xdr:from>
    <xdr:to>
      <xdr:col>77</xdr:col>
      <xdr:colOff>44450</xdr:colOff>
      <xdr:row>14</xdr:row>
      <xdr:rowOff>146355</xdr:rowOff>
    </xdr:to>
    <xdr:cxnSp macro="">
      <xdr:nvCxnSpPr>
        <xdr:cNvPr id="441" name="直線コネクタ 440"/>
        <xdr:cNvCxnSpPr/>
      </xdr:nvCxnSpPr>
      <xdr:spPr>
        <a:xfrm flipV="1">
          <a:off x="15290800" y="2523490"/>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1998</xdr:rowOff>
    </xdr:from>
    <xdr:ext cx="762000" cy="259045"/>
    <xdr:sp macro="" textlink="">
      <xdr:nvSpPr>
        <xdr:cNvPr id="442" name="将来負担の状況平均値テキスト"/>
        <xdr:cNvSpPr txBox="1"/>
      </xdr:nvSpPr>
      <xdr:spPr>
        <a:xfrm>
          <a:off x="17106900" y="2402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3" name="フローチャート: 判断 442"/>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62382</xdr:rowOff>
    </xdr:from>
    <xdr:to>
      <xdr:col>72</xdr:col>
      <xdr:colOff>203200</xdr:colOff>
      <xdr:row>14</xdr:row>
      <xdr:rowOff>146355</xdr:rowOff>
    </xdr:to>
    <xdr:cxnSp macro="">
      <xdr:nvCxnSpPr>
        <xdr:cNvPr id="444" name="直線コネクタ 443"/>
        <xdr:cNvCxnSpPr/>
      </xdr:nvCxnSpPr>
      <xdr:spPr>
        <a:xfrm>
          <a:off x="14401800" y="2462682"/>
          <a:ext cx="889000" cy="8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5" name="フローチャート: 判断 444"/>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6" name="テキスト ボックス 445"/>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7" name="フローチャート: 判断 44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8" name="テキスト ボックス 44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9" name="フローチャート: 判断 448"/>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0" name="テキスト ボックス 449"/>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51" name="フローチャート: 判断 450"/>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2" name="テキスト ボックス 451"/>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72390</xdr:rowOff>
    </xdr:from>
    <xdr:to>
      <xdr:col>77</xdr:col>
      <xdr:colOff>95250</xdr:colOff>
      <xdr:row>15</xdr:row>
      <xdr:rowOff>2540</xdr:rowOff>
    </xdr:to>
    <xdr:sp macro="" textlink="">
      <xdr:nvSpPr>
        <xdr:cNvPr id="458" name="楕円 457"/>
        <xdr:cNvSpPr/>
      </xdr:nvSpPr>
      <xdr:spPr>
        <a:xfrm>
          <a:off x="16129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158767</xdr:rowOff>
    </xdr:from>
    <xdr:ext cx="736600" cy="259045"/>
    <xdr:sp macro="" textlink="">
      <xdr:nvSpPr>
        <xdr:cNvPr id="459" name="テキスト ボックス 458"/>
        <xdr:cNvSpPr txBox="1"/>
      </xdr:nvSpPr>
      <xdr:spPr>
        <a:xfrm>
          <a:off x="15798800" y="255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95555</xdr:rowOff>
    </xdr:from>
    <xdr:to>
      <xdr:col>73</xdr:col>
      <xdr:colOff>44450</xdr:colOff>
      <xdr:row>15</xdr:row>
      <xdr:rowOff>25705</xdr:rowOff>
    </xdr:to>
    <xdr:sp macro="" textlink="">
      <xdr:nvSpPr>
        <xdr:cNvPr id="460" name="楕円 459"/>
        <xdr:cNvSpPr/>
      </xdr:nvSpPr>
      <xdr:spPr>
        <a:xfrm>
          <a:off x="15240000" y="24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10482</xdr:rowOff>
    </xdr:from>
    <xdr:ext cx="762000" cy="259045"/>
    <xdr:sp macro="" textlink="">
      <xdr:nvSpPr>
        <xdr:cNvPr id="461" name="テキスト ボックス 460"/>
        <xdr:cNvSpPr txBox="1"/>
      </xdr:nvSpPr>
      <xdr:spPr>
        <a:xfrm>
          <a:off x="14909800" y="258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11582</xdr:rowOff>
    </xdr:from>
    <xdr:to>
      <xdr:col>68</xdr:col>
      <xdr:colOff>203200</xdr:colOff>
      <xdr:row>14</xdr:row>
      <xdr:rowOff>113182</xdr:rowOff>
    </xdr:to>
    <xdr:sp macro="" textlink="">
      <xdr:nvSpPr>
        <xdr:cNvPr id="462" name="楕円 461"/>
        <xdr:cNvSpPr/>
      </xdr:nvSpPr>
      <xdr:spPr>
        <a:xfrm>
          <a:off x="14351000" y="241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97959</xdr:rowOff>
    </xdr:from>
    <xdr:ext cx="762000" cy="259045"/>
    <xdr:sp macro="" textlink="">
      <xdr:nvSpPr>
        <xdr:cNvPr id="463" name="テキスト ボックス 462"/>
        <xdr:cNvSpPr txBox="1"/>
      </xdr:nvSpPr>
      <xdr:spPr>
        <a:xfrm>
          <a:off x="14020800" y="249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福井県高浜町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10,387
10,224
72.40
11,529,165
10,579,178
443,982
4,122,504
3,733,059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類似団体と比較して低いものの、職員数が多いため経常収支比率の人件費分が高くなっている。これは保育所や公共施設の運営を直営で行っていることに起因していることから、指定管理者制度導入施設の拡充、直営施設の民営化を推進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156718</xdr:rowOff>
    </xdr:from>
    <xdr:to>
      <xdr:col>24</xdr:col>
      <xdr:colOff>25400</xdr:colOff>
      <xdr:row>37</xdr:row>
      <xdr:rowOff>156718</xdr:rowOff>
    </xdr:to>
    <xdr:cxnSp macro="">
      <xdr:nvCxnSpPr>
        <xdr:cNvPr id="64" name="直線コネクタ 63"/>
        <xdr:cNvCxnSpPr/>
      </xdr:nvCxnSpPr>
      <xdr:spPr>
        <a:xfrm>
          <a:off x="3987800" y="6500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37</xdr:row>
      <xdr:rowOff>156718</xdr:rowOff>
    </xdr:to>
    <xdr:cxnSp macro="">
      <xdr:nvCxnSpPr>
        <xdr:cNvPr id="67" name="直線コネクタ 66"/>
        <xdr:cNvCxnSpPr/>
      </xdr:nvCxnSpPr>
      <xdr:spPr>
        <a:xfrm>
          <a:off x="3098800" y="64317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28702</xdr:rowOff>
    </xdr:from>
    <xdr:to>
      <xdr:col>15</xdr:col>
      <xdr:colOff>98425</xdr:colOff>
      <xdr:row>37</xdr:row>
      <xdr:rowOff>88138</xdr:rowOff>
    </xdr:to>
    <xdr:cxnSp macro="">
      <xdr:nvCxnSpPr>
        <xdr:cNvPr id="70" name="直線コネクタ 69"/>
        <xdr:cNvCxnSpPr/>
      </xdr:nvCxnSpPr>
      <xdr:spPr>
        <a:xfrm>
          <a:off x="2209800" y="63723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38</xdr:row>
      <xdr:rowOff>21844</xdr:rowOff>
    </xdr:to>
    <xdr:cxnSp macro="">
      <xdr:nvCxnSpPr>
        <xdr:cNvPr id="73" name="直線コネクタ 72"/>
        <xdr:cNvCxnSpPr/>
      </xdr:nvCxnSpPr>
      <xdr:spPr>
        <a:xfrm flipV="1">
          <a:off x="1320800" y="63723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105918</xdr:rowOff>
    </xdr:from>
    <xdr:to>
      <xdr:col>24</xdr:col>
      <xdr:colOff>76200</xdr:colOff>
      <xdr:row>38</xdr:row>
      <xdr:rowOff>36068</xdr:rowOff>
    </xdr:to>
    <xdr:sp macro="" textlink="">
      <xdr:nvSpPr>
        <xdr:cNvPr id="83" name="楕円 82"/>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77995</xdr:rowOff>
    </xdr:from>
    <xdr:ext cx="762000" cy="259045"/>
    <xdr:sp macro="" textlink="">
      <xdr:nvSpPr>
        <xdr:cNvPr id="84" name="人件費該当値テキスト"/>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105918</xdr:rowOff>
    </xdr:from>
    <xdr:to>
      <xdr:col>20</xdr:col>
      <xdr:colOff>38100</xdr:colOff>
      <xdr:row>38</xdr:row>
      <xdr:rowOff>36068</xdr:rowOff>
    </xdr:to>
    <xdr:sp macro="" textlink="">
      <xdr:nvSpPr>
        <xdr:cNvPr id="85" name="楕円 84"/>
        <xdr:cNvSpPr/>
      </xdr:nvSpPr>
      <xdr:spPr>
        <a:xfrm>
          <a:off x="3937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20845</xdr:rowOff>
    </xdr:from>
    <xdr:ext cx="736600" cy="259045"/>
    <xdr:sp macro="" textlink="">
      <xdr:nvSpPr>
        <xdr:cNvPr id="86" name="テキスト ボックス 85"/>
        <xdr:cNvSpPr txBox="1"/>
      </xdr:nvSpPr>
      <xdr:spPr>
        <a:xfrm>
          <a:off x="3606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88" name="テキスト ボックス 87"/>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90" name="テキスト ボックス 89"/>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142494</xdr:rowOff>
    </xdr:from>
    <xdr:to>
      <xdr:col>6</xdr:col>
      <xdr:colOff>171450</xdr:colOff>
      <xdr:row>38</xdr:row>
      <xdr:rowOff>72644</xdr:rowOff>
    </xdr:to>
    <xdr:sp macro="" textlink="">
      <xdr:nvSpPr>
        <xdr:cNvPr id="91" name="楕円 90"/>
        <xdr:cNvSpPr/>
      </xdr:nvSpPr>
      <xdr:spPr>
        <a:xfrm>
          <a:off x="1270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57421</xdr:rowOff>
    </xdr:from>
    <xdr:ext cx="762000" cy="259045"/>
    <xdr:sp macro="" textlink="">
      <xdr:nvSpPr>
        <xdr:cNvPr id="92" name="テキスト ボックス 91"/>
        <xdr:cNvSpPr txBox="1"/>
      </xdr:nvSpPr>
      <xdr:spPr>
        <a:xfrm>
          <a:off x="939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類似団体平均と比較して極端に高い数値を示している。これは類似団体とも比較して公共施設が多いことが要因と考えられるため、指定管理者制度導入施設の拡充など、より効率的な運営を図ることはもとより、抜本的な見直しを行い施設の統廃合を推進し、維持管理コストの低減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81280</xdr:rowOff>
    </xdr:from>
    <xdr:to>
      <xdr:col>82</xdr:col>
      <xdr:colOff>107950</xdr:colOff>
      <xdr:row>21</xdr:row>
      <xdr:rowOff>16510</xdr:rowOff>
    </xdr:to>
    <xdr:cxnSp macro="">
      <xdr:nvCxnSpPr>
        <xdr:cNvPr id="120" name="直線コネクタ 119"/>
        <xdr:cNvCxnSpPr/>
      </xdr:nvCxnSpPr>
      <xdr:spPr>
        <a:xfrm flipV="1">
          <a:off x="16510000" y="248158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160037</xdr:rowOff>
    </xdr:from>
    <xdr:ext cx="762000" cy="259045"/>
    <xdr:sp macro="" textlink="">
      <xdr:nvSpPr>
        <xdr:cNvPr id="121" name="物件費最小値テキスト"/>
        <xdr:cNvSpPr txBox="1"/>
      </xdr:nvSpPr>
      <xdr:spPr>
        <a:xfrm>
          <a:off x="16598900" y="358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16510</xdr:rowOff>
    </xdr:from>
    <xdr:to>
      <xdr:col>82</xdr:col>
      <xdr:colOff>196850</xdr:colOff>
      <xdr:row>21</xdr:row>
      <xdr:rowOff>16510</xdr:rowOff>
    </xdr:to>
    <xdr:cxnSp macro="">
      <xdr:nvCxnSpPr>
        <xdr:cNvPr id="122" name="直線コネクタ 121"/>
        <xdr:cNvCxnSpPr/>
      </xdr:nvCxnSpPr>
      <xdr:spPr>
        <a:xfrm>
          <a:off x="16421100" y="361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167657</xdr:rowOff>
    </xdr:from>
    <xdr:ext cx="762000" cy="259045"/>
    <xdr:sp macro="" textlink="">
      <xdr:nvSpPr>
        <xdr:cNvPr id="123"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81280</xdr:rowOff>
    </xdr:from>
    <xdr:to>
      <xdr:col>82</xdr:col>
      <xdr:colOff>196850</xdr:colOff>
      <xdr:row>14</xdr:row>
      <xdr:rowOff>81280</xdr:rowOff>
    </xdr:to>
    <xdr:cxnSp macro="">
      <xdr:nvCxnSpPr>
        <xdr:cNvPr id="124" name="直線コネクタ 123"/>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16510</xdr:rowOff>
    </xdr:from>
    <xdr:to>
      <xdr:col>82</xdr:col>
      <xdr:colOff>107950</xdr:colOff>
      <xdr:row>21</xdr:row>
      <xdr:rowOff>39370</xdr:rowOff>
    </xdr:to>
    <xdr:cxnSp macro="">
      <xdr:nvCxnSpPr>
        <xdr:cNvPr id="125" name="直線コネクタ 124"/>
        <xdr:cNvCxnSpPr/>
      </xdr:nvCxnSpPr>
      <xdr:spPr>
        <a:xfrm flipV="1">
          <a:off x="15671800" y="3616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20337</xdr:rowOff>
    </xdr:from>
    <xdr:ext cx="762000" cy="259045"/>
    <xdr:sp macro="" textlink="">
      <xdr:nvSpPr>
        <xdr:cNvPr id="126" name="物件費平均値テキスト"/>
        <xdr:cNvSpPr txBox="1"/>
      </xdr:nvSpPr>
      <xdr:spPr>
        <a:xfrm>
          <a:off x="16598900" y="276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7" name="フローチャート: 判断 126"/>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119380</xdr:rowOff>
    </xdr:from>
    <xdr:to>
      <xdr:col>78</xdr:col>
      <xdr:colOff>69850</xdr:colOff>
      <xdr:row>21</xdr:row>
      <xdr:rowOff>39370</xdr:rowOff>
    </xdr:to>
    <xdr:cxnSp macro="">
      <xdr:nvCxnSpPr>
        <xdr:cNvPr id="128" name="直線コネクタ 127"/>
        <xdr:cNvCxnSpPr/>
      </xdr:nvCxnSpPr>
      <xdr:spPr>
        <a:xfrm>
          <a:off x="14782800" y="3548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167640</xdr:rowOff>
    </xdr:from>
    <xdr:to>
      <xdr:col>78</xdr:col>
      <xdr:colOff>120650</xdr:colOff>
      <xdr:row>17</xdr:row>
      <xdr:rowOff>97790</xdr:rowOff>
    </xdr:to>
    <xdr:sp macro="" textlink="">
      <xdr:nvSpPr>
        <xdr:cNvPr id="129" name="フローチャート: 判断 128"/>
        <xdr:cNvSpPr/>
      </xdr:nvSpPr>
      <xdr:spPr>
        <a:xfrm>
          <a:off x="15621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107967</xdr:rowOff>
    </xdr:from>
    <xdr:ext cx="736600" cy="259045"/>
    <xdr:sp macro="" textlink="">
      <xdr:nvSpPr>
        <xdr:cNvPr id="130" name="テキスト ボックス 129"/>
        <xdr:cNvSpPr txBox="1"/>
      </xdr:nvSpPr>
      <xdr:spPr>
        <a:xfrm>
          <a:off x="15290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119380</xdr:rowOff>
    </xdr:from>
    <xdr:to>
      <xdr:col>73</xdr:col>
      <xdr:colOff>180975</xdr:colOff>
      <xdr:row>20</xdr:row>
      <xdr:rowOff>165100</xdr:rowOff>
    </xdr:to>
    <xdr:cxnSp macro="">
      <xdr:nvCxnSpPr>
        <xdr:cNvPr id="131" name="直線コネクタ 130"/>
        <xdr:cNvCxnSpPr/>
      </xdr:nvCxnSpPr>
      <xdr:spPr>
        <a:xfrm flipV="1">
          <a:off x="13893800" y="3548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2" name="フローチャート: 判断 131"/>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33" name="テキスト ボックス 132"/>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12700</xdr:rowOff>
    </xdr:from>
    <xdr:to>
      <xdr:col>69</xdr:col>
      <xdr:colOff>92075</xdr:colOff>
      <xdr:row>20</xdr:row>
      <xdr:rowOff>165100</xdr:rowOff>
    </xdr:to>
    <xdr:cxnSp macro="">
      <xdr:nvCxnSpPr>
        <xdr:cNvPr id="134" name="直線コネクタ 133"/>
        <xdr:cNvCxnSpPr/>
      </xdr:nvCxnSpPr>
      <xdr:spPr>
        <a:xfrm>
          <a:off x="13004800" y="3441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99060</xdr:rowOff>
    </xdr:from>
    <xdr:to>
      <xdr:col>69</xdr:col>
      <xdr:colOff>142875</xdr:colOff>
      <xdr:row>17</xdr:row>
      <xdr:rowOff>29210</xdr:rowOff>
    </xdr:to>
    <xdr:sp macro="" textlink="">
      <xdr:nvSpPr>
        <xdr:cNvPr id="135" name="フローチャート: 判断 134"/>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36" name="テキスト ボックス 135"/>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37" name="フローチャート: 判断 136"/>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38" name="テキスト ボックス 137"/>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137160</xdr:rowOff>
    </xdr:from>
    <xdr:to>
      <xdr:col>82</xdr:col>
      <xdr:colOff>158750</xdr:colOff>
      <xdr:row>21</xdr:row>
      <xdr:rowOff>67310</xdr:rowOff>
    </xdr:to>
    <xdr:sp macro="" textlink="">
      <xdr:nvSpPr>
        <xdr:cNvPr id="144" name="楕円 143"/>
        <xdr:cNvSpPr/>
      </xdr:nvSpPr>
      <xdr:spPr>
        <a:xfrm>
          <a:off x="16459200" y="35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45737</xdr:rowOff>
    </xdr:from>
    <xdr:ext cx="762000" cy="259045"/>
    <xdr:sp macro="" textlink="">
      <xdr:nvSpPr>
        <xdr:cNvPr id="145" name="物件費該当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160020</xdr:rowOff>
    </xdr:from>
    <xdr:to>
      <xdr:col>78</xdr:col>
      <xdr:colOff>120650</xdr:colOff>
      <xdr:row>21</xdr:row>
      <xdr:rowOff>90170</xdr:rowOff>
    </xdr:to>
    <xdr:sp macro="" textlink="">
      <xdr:nvSpPr>
        <xdr:cNvPr id="146" name="楕円 145"/>
        <xdr:cNvSpPr/>
      </xdr:nvSpPr>
      <xdr:spPr>
        <a:xfrm>
          <a:off x="15621000" y="35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74947</xdr:rowOff>
    </xdr:from>
    <xdr:ext cx="736600" cy="259045"/>
    <xdr:sp macro="" textlink="">
      <xdr:nvSpPr>
        <xdr:cNvPr id="147" name="テキスト ボックス 146"/>
        <xdr:cNvSpPr txBox="1"/>
      </xdr:nvSpPr>
      <xdr:spPr>
        <a:xfrm>
          <a:off x="15290800" y="367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68580</xdr:rowOff>
    </xdr:from>
    <xdr:to>
      <xdr:col>74</xdr:col>
      <xdr:colOff>31750</xdr:colOff>
      <xdr:row>20</xdr:row>
      <xdr:rowOff>170180</xdr:rowOff>
    </xdr:to>
    <xdr:sp macro="" textlink="">
      <xdr:nvSpPr>
        <xdr:cNvPr id="148" name="楕円 147"/>
        <xdr:cNvSpPr/>
      </xdr:nvSpPr>
      <xdr:spPr>
        <a:xfrm>
          <a:off x="14732000" y="34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154957</xdr:rowOff>
    </xdr:from>
    <xdr:ext cx="762000" cy="259045"/>
    <xdr:sp macro="" textlink="">
      <xdr:nvSpPr>
        <xdr:cNvPr id="149" name="テキスト ボックス 148"/>
        <xdr:cNvSpPr txBox="1"/>
      </xdr:nvSpPr>
      <xdr:spPr>
        <a:xfrm>
          <a:off x="14401800" y="358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114300</xdr:rowOff>
    </xdr:from>
    <xdr:to>
      <xdr:col>69</xdr:col>
      <xdr:colOff>142875</xdr:colOff>
      <xdr:row>21</xdr:row>
      <xdr:rowOff>44450</xdr:rowOff>
    </xdr:to>
    <xdr:sp macro="" textlink="">
      <xdr:nvSpPr>
        <xdr:cNvPr id="150" name="楕円 149"/>
        <xdr:cNvSpPr/>
      </xdr:nvSpPr>
      <xdr:spPr>
        <a:xfrm>
          <a:off x="13843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29227</xdr:rowOff>
    </xdr:from>
    <xdr:ext cx="762000" cy="259045"/>
    <xdr:sp macro="" textlink="">
      <xdr:nvSpPr>
        <xdr:cNvPr id="151" name="テキスト ボックス 150"/>
        <xdr:cNvSpPr txBox="1"/>
      </xdr:nvSpPr>
      <xdr:spPr>
        <a:xfrm>
          <a:off x="13512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133350</xdr:rowOff>
    </xdr:from>
    <xdr:to>
      <xdr:col>65</xdr:col>
      <xdr:colOff>53975</xdr:colOff>
      <xdr:row>20</xdr:row>
      <xdr:rowOff>63500</xdr:rowOff>
    </xdr:to>
    <xdr:sp macro="" textlink="">
      <xdr:nvSpPr>
        <xdr:cNvPr id="152" name="楕円 151"/>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48277</xdr:rowOff>
    </xdr:from>
    <xdr:ext cx="762000" cy="259045"/>
    <xdr:sp macro="" textlink="">
      <xdr:nvSpPr>
        <xdr:cNvPr id="153" name="テキスト ボックス 152"/>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扶助費に係る経常収支比率は、類似団体平均を下回っている。引き続き扶助事業の精査を進め、類似団体平均を維持していく。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0" name="直線コネクタ 179"/>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1"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2" name="直線コネクタ 181"/>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101600</xdr:rowOff>
    </xdr:to>
    <xdr:cxnSp macro="">
      <xdr:nvCxnSpPr>
        <xdr:cNvPr id="185" name="直線コネクタ 184"/>
        <xdr:cNvCxnSpPr/>
      </xdr:nvCxnSpPr>
      <xdr:spPr>
        <a:xfrm>
          <a:off x="3987800" y="9690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6"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7" name="フローチャート: 判断 186"/>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88900</xdr:rowOff>
    </xdr:to>
    <xdr:cxnSp macro="">
      <xdr:nvCxnSpPr>
        <xdr:cNvPr id="188" name="直線コネクタ 187"/>
        <xdr:cNvCxnSpPr/>
      </xdr:nvCxnSpPr>
      <xdr:spPr>
        <a:xfrm>
          <a:off x="3098800" y="9626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56</xdr:row>
      <xdr:rowOff>63500</xdr:rowOff>
    </xdr:to>
    <xdr:cxnSp macro="">
      <xdr:nvCxnSpPr>
        <xdr:cNvPr id="191" name="直線コネクタ 190"/>
        <xdr:cNvCxnSpPr/>
      </xdr:nvCxnSpPr>
      <xdr:spPr>
        <a:xfrm flipV="1">
          <a:off x="2209800" y="962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2" name="フローチャート: 判断 191"/>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3" name="テキスト ボックス 192"/>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63500</xdr:rowOff>
    </xdr:from>
    <xdr:to>
      <xdr:col>11</xdr:col>
      <xdr:colOff>9525</xdr:colOff>
      <xdr:row>56</xdr:row>
      <xdr:rowOff>63500</xdr:rowOff>
    </xdr:to>
    <xdr:cxnSp macro="">
      <xdr:nvCxnSpPr>
        <xdr:cNvPr id="194" name="直線コネクタ 193"/>
        <xdr:cNvCxnSpPr/>
      </xdr:nvCxnSpPr>
      <xdr:spPr>
        <a:xfrm>
          <a:off x="1320800" y="966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5" name="フローチャート: 判断 194"/>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6" name="テキスト ボックス 195"/>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7" name="フローチャート: 判断 196"/>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198" name="テキスト ボックス 197"/>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204" name="楕円 203"/>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5"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6" name="楕円 205"/>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07" name="テキスト ボックス 20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08" name="楕円 207"/>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86377</xdr:rowOff>
    </xdr:from>
    <xdr:ext cx="762000" cy="259045"/>
    <xdr:sp macro="" textlink="">
      <xdr:nvSpPr>
        <xdr:cNvPr id="209" name="テキスト ボックス 208"/>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xdr:rowOff>
    </xdr:from>
    <xdr:to>
      <xdr:col>11</xdr:col>
      <xdr:colOff>60325</xdr:colOff>
      <xdr:row>56</xdr:row>
      <xdr:rowOff>114300</xdr:rowOff>
    </xdr:to>
    <xdr:sp macro="" textlink="">
      <xdr:nvSpPr>
        <xdr:cNvPr id="210" name="楕円 209"/>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11" name="テキスト ボックス 210"/>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12" name="楕円 211"/>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13" name="テキスト ボックス 212"/>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その他経費に係る経常収支比率は、繰出基準の算出見直し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が行われて以降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悪化した。下水道事業などの償還に係る公営企業に対する繰出金負担が大きいことから、維持管理費のさらなる縮減を図るとともに、独立採算の原則に立ち返り、料金の値上げによる受益者負担の適正化を図り、公営企業の財政健全化を推し進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8" name="直線コネクタ 227"/>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9" name="テキスト ボックス 228"/>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2" name="直線コネクタ 231"/>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3" name="テキスト ボックス 232"/>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6" name="直線コネクタ 235"/>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7"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38" name="直線コネクタ 237"/>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39" name="その他最大値テキスト"/>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0" name="直線コネクタ 239"/>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149860</xdr:rowOff>
    </xdr:from>
    <xdr:to>
      <xdr:col>82</xdr:col>
      <xdr:colOff>107950</xdr:colOff>
      <xdr:row>61</xdr:row>
      <xdr:rowOff>18415</xdr:rowOff>
    </xdr:to>
    <xdr:cxnSp macro="">
      <xdr:nvCxnSpPr>
        <xdr:cNvPr id="241" name="直線コネクタ 240"/>
        <xdr:cNvCxnSpPr/>
      </xdr:nvCxnSpPr>
      <xdr:spPr>
        <a:xfrm>
          <a:off x="15671800" y="104368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64152</xdr:rowOff>
    </xdr:from>
    <xdr:ext cx="762000" cy="259045"/>
    <xdr:sp macro="" textlink="">
      <xdr:nvSpPr>
        <xdr:cNvPr id="242" name="その他平均値テキスト"/>
        <xdr:cNvSpPr txBox="1"/>
      </xdr:nvSpPr>
      <xdr:spPr>
        <a:xfrm>
          <a:off x="16598900" y="9836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3" name="フローチャート: 判断 242"/>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132715</xdr:rowOff>
    </xdr:from>
    <xdr:to>
      <xdr:col>78</xdr:col>
      <xdr:colOff>69850</xdr:colOff>
      <xdr:row>60</xdr:row>
      <xdr:rowOff>149860</xdr:rowOff>
    </xdr:to>
    <xdr:cxnSp macro="">
      <xdr:nvCxnSpPr>
        <xdr:cNvPr id="244" name="直線コネクタ 243"/>
        <xdr:cNvCxnSpPr/>
      </xdr:nvCxnSpPr>
      <xdr:spPr>
        <a:xfrm>
          <a:off x="14782800" y="104197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5" name="フローチャート: 判断 244"/>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170832</xdr:rowOff>
    </xdr:from>
    <xdr:ext cx="736600" cy="259045"/>
    <xdr:sp macro="" textlink="">
      <xdr:nvSpPr>
        <xdr:cNvPr id="246" name="テキスト ボックス 245"/>
        <xdr:cNvSpPr txBox="1"/>
      </xdr:nvSpPr>
      <xdr:spPr>
        <a:xfrm>
          <a:off x="15290800" y="977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41275</xdr:rowOff>
    </xdr:from>
    <xdr:to>
      <xdr:col>73</xdr:col>
      <xdr:colOff>180975</xdr:colOff>
      <xdr:row>60</xdr:row>
      <xdr:rowOff>132715</xdr:rowOff>
    </xdr:to>
    <xdr:cxnSp macro="">
      <xdr:nvCxnSpPr>
        <xdr:cNvPr id="247" name="直線コネクタ 246"/>
        <xdr:cNvCxnSpPr/>
      </xdr:nvCxnSpPr>
      <xdr:spPr>
        <a:xfrm>
          <a:off x="13893800" y="10156825"/>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48" name="フローチャート: 判断 247"/>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49" name="テキスト ボックス 248"/>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18415</xdr:rowOff>
    </xdr:from>
    <xdr:to>
      <xdr:col>69</xdr:col>
      <xdr:colOff>92075</xdr:colOff>
      <xdr:row>59</xdr:row>
      <xdr:rowOff>41275</xdr:rowOff>
    </xdr:to>
    <xdr:cxnSp macro="">
      <xdr:nvCxnSpPr>
        <xdr:cNvPr id="250" name="直線コネクタ 249"/>
        <xdr:cNvCxnSpPr/>
      </xdr:nvCxnSpPr>
      <xdr:spPr>
        <a:xfrm>
          <a:off x="13004800" y="101339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1" name="フローチャート: 判断 250"/>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5097</xdr:rowOff>
    </xdr:from>
    <xdr:ext cx="762000" cy="259045"/>
    <xdr:sp macro="" textlink="">
      <xdr:nvSpPr>
        <xdr:cNvPr id="252" name="テキスト ボックス 251"/>
        <xdr:cNvSpPr txBox="1"/>
      </xdr:nvSpPr>
      <xdr:spPr>
        <a:xfrm>
          <a:off x="13512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3" name="フローチャート: 判断 252"/>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159402</xdr:rowOff>
    </xdr:from>
    <xdr:ext cx="762000" cy="259045"/>
    <xdr:sp macro="" textlink="">
      <xdr:nvSpPr>
        <xdr:cNvPr id="254" name="テキスト ボックス 253"/>
        <xdr:cNvSpPr txBox="1"/>
      </xdr:nvSpPr>
      <xdr:spPr>
        <a:xfrm>
          <a:off x="12623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139065</xdr:rowOff>
    </xdr:from>
    <xdr:to>
      <xdr:col>82</xdr:col>
      <xdr:colOff>158750</xdr:colOff>
      <xdr:row>61</xdr:row>
      <xdr:rowOff>69215</xdr:rowOff>
    </xdr:to>
    <xdr:sp macro="" textlink="">
      <xdr:nvSpPr>
        <xdr:cNvPr id="260" name="楕円 259"/>
        <xdr:cNvSpPr/>
      </xdr:nvSpPr>
      <xdr:spPr>
        <a:xfrm>
          <a:off x="16459200" y="1042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47642</xdr:rowOff>
    </xdr:from>
    <xdr:ext cx="762000" cy="259045"/>
    <xdr:sp macro="" textlink="">
      <xdr:nvSpPr>
        <xdr:cNvPr id="261" name="その他該当値テキスト"/>
        <xdr:cNvSpPr txBox="1"/>
      </xdr:nvSpPr>
      <xdr:spPr>
        <a:xfrm>
          <a:off x="16598900" y="1033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99060</xdr:rowOff>
    </xdr:from>
    <xdr:to>
      <xdr:col>78</xdr:col>
      <xdr:colOff>120650</xdr:colOff>
      <xdr:row>61</xdr:row>
      <xdr:rowOff>29210</xdr:rowOff>
    </xdr:to>
    <xdr:sp macro="" textlink="">
      <xdr:nvSpPr>
        <xdr:cNvPr id="262" name="楕円 261"/>
        <xdr:cNvSpPr/>
      </xdr:nvSpPr>
      <xdr:spPr>
        <a:xfrm>
          <a:off x="15621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13987</xdr:rowOff>
    </xdr:from>
    <xdr:ext cx="736600" cy="259045"/>
    <xdr:sp macro="" textlink="">
      <xdr:nvSpPr>
        <xdr:cNvPr id="263" name="テキスト ボックス 262"/>
        <xdr:cNvSpPr txBox="1"/>
      </xdr:nvSpPr>
      <xdr:spPr>
        <a:xfrm>
          <a:off x="15290800" y="1047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81915</xdr:rowOff>
    </xdr:from>
    <xdr:to>
      <xdr:col>74</xdr:col>
      <xdr:colOff>31750</xdr:colOff>
      <xdr:row>61</xdr:row>
      <xdr:rowOff>12065</xdr:rowOff>
    </xdr:to>
    <xdr:sp macro="" textlink="">
      <xdr:nvSpPr>
        <xdr:cNvPr id="264" name="楕円 263"/>
        <xdr:cNvSpPr/>
      </xdr:nvSpPr>
      <xdr:spPr>
        <a:xfrm>
          <a:off x="14732000" y="1036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168292</xdr:rowOff>
    </xdr:from>
    <xdr:ext cx="762000" cy="259045"/>
    <xdr:sp macro="" textlink="">
      <xdr:nvSpPr>
        <xdr:cNvPr id="265" name="テキスト ボックス 264"/>
        <xdr:cNvSpPr txBox="1"/>
      </xdr:nvSpPr>
      <xdr:spPr>
        <a:xfrm>
          <a:off x="14401800" y="1045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161925</xdr:rowOff>
    </xdr:from>
    <xdr:to>
      <xdr:col>69</xdr:col>
      <xdr:colOff>142875</xdr:colOff>
      <xdr:row>59</xdr:row>
      <xdr:rowOff>92075</xdr:rowOff>
    </xdr:to>
    <xdr:sp macro="" textlink="">
      <xdr:nvSpPr>
        <xdr:cNvPr id="266" name="楕円 265"/>
        <xdr:cNvSpPr/>
      </xdr:nvSpPr>
      <xdr:spPr>
        <a:xfrm>
          <a:off x="13843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76852</xdr:rowOff>
    </xdr:from>
    <xdr:ext cx="762000" cy="259045"/>
    <xdr:sp macro="" textlink="">
      <xdr:nvSpPr>
        <xdr:cNvPr id="267" name="テキスト ボックス 266"/>
        <xdr:cNvSpPr txBox="1"/>
      </xdr:nvSpPr>
      <xdr:spPr>
        <a:xfrm>
          <a:off x="135128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139065</xdr:rowOff>
    </xdr:from>
    <xdr:to>
      <xdr:col>65</xdr:col>
      <xdr:colOff>53975</xdr:colOff>
      <xdr:row>59</xdr:row>
      <xdr:rowOff>69215</xdr:rowOff>
    </xdr:to>
    <xdr:sp macro="" textlink="">
      <xdr:nvSpPr>
        <xdr:cNvPr id="268" name="楕円 267"/>
        <xdr:cNvSpPr/>
      </xdr:nvSpPr>
      <xdr:spPr>
        <a:xfrm>
          <a:off x="129540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53992</xdr:rowOff>
    </xdr:from>
    <xdr:ext cx="762000" cy="259045"/>
    <xdr:sp macro="" textlink="">
      <xdr:nvSpPr>
        <xdr:cNvPr id="269" name="テキスト ボックス 268"/>
        <xdr:cNvSpPr txBox="1"/>
      </xdr:nvSpPr>
      <xdr:spPr>
        <a:xfrm>
          <a:off x="12623800" y="1016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補助費等に係る経常収支比率は、類似団体平均を下回っている。今後も引き続き歳入に見合った歳出構造への変革を進め、現在の比率の維持に努める。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4" name="直線コネクタ 293"/>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5" name="補助費等最小値テキスト"/>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6" name="直線コネクタ 295"/>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298" name="直線コネクタ 29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108712</xdr:rowOff>
    </xdr:to>
    <xdr:cxnSp macro="">
      <xdr:nvCxnSpPr>
        <xdr:cNvPr id="299" name="直線コネクタ 298"/>
        <xdr:cNvCxnSpPr/>
      </xdr:nvCxnSpPr>
      <xdr:spPr>
        <a:xfrm flipV="1">
          <a:off x="15671800" y="62580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27703</xdr:rowOff>
    </xdr:from>
    <xdr:ext cx="762000" cy="259045"/>
    <xdr:sp macro="" textlink="">
      <xdr:nvSpPr>
        <xdr:cNvPr id="300" name="補助費等平均値テキスト"/>
        <xdr:cNvSpPr txBox="1"/>
      </xdr:nvSpPr>
      <xdr:spPr>
        <a:xfrm>
          <a:off x="16598900" y="6371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1" name="フローチャート: 判断 300"/>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108712</xdr:rowOff>
    </xdr:to>
    <xdr:cxnSp macro="">
      <xdr:nvCxnSpPr>
        <xdr:cNvPr id="302" name="直線コネクタ 301"/>
        <xdr:cNvCxnSpPr/>
      </xdr:nvCxnSpPr>
      <xdr:spPr>
        <a:xfrm>
          <a:off x="14782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3" name="フローチャート: 判断 302"/>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04" name="テキスト ボックス 303"/>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113284</xdr:rowOff>
    </xdr:to>
    <xdr:cxnSp macro="">
      <xdr:nvCxnSpPr>
        <xdr:cNvPr id="305" name="直線コネクタ 304"/>
        <xdr:cNvCxnSpPr/>
      </xdr:nvCxnSpPr>
      <xdr:spPr>
        <a:xfrm flipV="1">
          <a:off x="13893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6" name="フローチャート: 判断 305"/>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7" name="テキスト ボックス 306"/>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113284</xdr:rowOff>
    </xdr:to>
    <xdr:cxnSp macro="">
      <xdr:nvCxnSpPr>
        <xdr:cNvPr id="308" name="直線コネクタ 307"/>
        <xdr:cNvCxnSpPr/>
      </xdr:nvCxnSpPr>
      <xdr:spPr>
        <a:xfrm>
          <a:off x="13004800" y="62260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09" name="フローチャート: 判断 308"/>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10" name="テキスト ボックス 309"/>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1" name="フローチャート: 判断 310"/>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12" name="テキスト ボックス 311"/>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18" name="楕円 317"/>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19" name="補助費等該当値テキスト"/>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20" name="楕円 319"/>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21" name="テキスト ボックス 320"/>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2" name="楕円 321"/>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23" name="テキスト ボックス 322"/>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24" name="楕円 323"/>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5" name="テキスト ボックス 324"/>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6" name="楕円 325"/>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7" name="テキスト ボックス 32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公債費に係る経常収支比率は、類似団体平均を下回っている。新規の大規模事業において町債発行による増嵩はあるものの、既発債が順次償還を迎えるため、以降も漸減傾向は続く見通しである。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2" name="直線コネクタ 351"/>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3" name="公債費最小値テキスト"/>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4" name="直線コネクタ 353"/>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5"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6" name="直線コネクタ 355"/>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xdr:rowOff>
    </xdr:from>
    <xdr:to>
      <xdr:col>24</xdr:col>
      <xdr:colOff>25400</xdr:colOff>
      <xdr:row>75</xdr:row>
      <xdr:rowOff>24130</xdr:rowOff>
    </xdr:to>
    <xdr:cxnSp macro="">
      <xdr:nvCxnSpPr>
        <xdr:cNvPr id="357" name="直線コネクタ 356"/>
        <xdr:cNvCxnSpPr/>
      </xdr:nvCxnSpPr>
      <xdr:spPr>
        <a:xfrm>
          <a:off x="3987800" y="12860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158005</xdr:rowOff>
    </xdr:from>
    <xdr:ext cx="762000" cy="259045"/>
    <xdr:sp macro="" textlink="">
      <xdr:nvSpPr>
        <xdr:cNvPr id="358" name="公債費平均値テキスト"/>
        <xdr:cNvSpPr txBox="1"/>
      </xdr:nvSpPr>
      <xdr:spPr>
        <a:xfrm>
          <a:off x="4914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59" name="フローチャート: 判断 358"/>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163576</xdr:rowOff>
    </xdr:from>
    <xdr:to>
      <xdr:col>19</xdr:col>
      <xdr:colOff>187325</xdr:colOff>
      <xdr:row>75</xdr:row>
      <xdr:rowOff>1270</xdr:rowOff>
    </xdr:to>
    <xdr:cxnSp macro="">
      <xdr:nvCxnSpPr>
        <xdr:cNvPr id="360" name="直線コネクタ 359"/>
        <xdr:cNvCxnSpPr/>
      </xdr:nvCxnSpPr>
      <xdr:spPr>
        <a:xfrm>
          <a:off x="3098800" y="12850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1" name="フローチャート: 判断 360"/>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62" name="テキスト ボックス 361"/>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163576</xdr:rowOff>
    </xdr:from>
    <xdr:to>
      <xdr:col>15</xdr:col>
      <xdr:colOff>98425</xdr:colOff>
      <xdr:row>75</xdr:row>
      <xdr:rowOff>124714</xdr:rowOff>
    </xdr:to>
    <xdr:cxnSp macro="">
      <xdr:nvCxnSpPr>
        <xdr:cNvPr id="363" name="直線コネクタ 362"/>
        <xdr:cNvCxnSpPr/>
      </xdr:nvCxnSpPr>
      <xdr:spPr>
        <a:xfrm flipV="1">
          <a:off x="2209800" y="1285087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4" name="フローチャート: 判断 363"/>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65" name="テキスト ボックス 364"/>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124714</xdr:rowOff>
    </xdr:from>
    <xdr:to>
      <xdr:col>11</xdr:col>
      <xdr:colOff>9525</xdr:colOff>
      <xdr:row>76</xdr:row>
      <xdr:rowOff>30987</xdr:rowOff>
    </xdr:to>
    <xdr:cxnSp macro="">
      <xdr:nvCxnSpPr>
        <xdr:cNvPr id="366" name="直線コネクタ 365"/>
        <xdr:cNvCxnSpPr/>
      </xdr:nvCxnSpPr>
      <xdr:spPr>
        <a:xfrm flipV="1">
          <a:off x="1320800" y="12983464"/>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7" name="フローチャート: 判断 366"/>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68" name="テキスト ボックス 367"/>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69" name="フローチャート: 判断 368"/>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70" name="テキスト ボックス 369"/>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6" name="楕円 375"/>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161307</xdr:rowOff>
    </xdr:from>
    <xdr:ext cx="762000" cy="259045"/>
    <xdr:sp macro="" textlink="">
      <xdr:nvSpPr>
        <xdr:cNvPr id="377" name="公債費該当値テキスト"/>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121920</xdr:rowOff>
    </xdr:from>
    <xdr:to>
      <xdr:col>20</xdr:col>
      <xdr:colOff>38100</xdr:colOff>
      <xdr:row>75</xdr:row>
      <xdr:rowOff>52070</xdr:rowOff>
    </xdr:to>
    <xdr:sp macro="" textlink="">
      <xdr:nvSpPr>
        <xdr:cNvPr id="378" name="楕円 377"/>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62247</xdr:rowOff>
    </xdr:from>
    <xdr:ext cx="736600" cy="259045"/>
    <xdr:sp macro="" textlink="">
      <xdr:nvSpPr>
        <xdr:cNvPr id="379" name="テキスト ボックス 378"/>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112776</xdr:rowOff>
    </xdr:from>
    <xdr:to>
      <xdr:col>15</xdr:col>
      <xdr:colOff>149225</xdr:colOff>
      <xdr:row>75</xdr:row>
      <xdr:rowOff>42926</xdr:rowOff>
    </xdr:to>
    <xdr:sp macro="" textlink="">
      <xdr:nvSpPr>
        <xdr:cNvPr id="380" name="楕円 379"/>
        <xdr:cNvSpPr/>
      </xdr:nvSpPr>
      <xdr:spPr>
        <a:xfrm>
          <a:off x="3048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53103</xdr:rowOff>
    </xdr:from>
    <xdr:ext cx="762000" cy="259045"/>
    <xdr:sp macro="" textlink="">
      <xdr:nvSpPr>
        <xdr:cNvPr id="381" name="テキスト ボックス 380"/>
        <xdr:cNvSpPr txBox="1"/>
      </xdr:nvSpPr>
      <xdr:spPr>
        <a:xfrm>
          <a:off x="2717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73914</xdr:rowOff>
    </xdr:from>
    <xdr:to>
      <xdr:col>11</xdr:col>
      <xdr:colOff>60325</xdr:colOff>
      <xdr:row>76</xdr:row>
      <xdr:rowOff>4065</xdr:rowOff>
    </xdr:to>
    <xdr:sp macro="" textlink="">
      <xdr:nvSpPr>
        <xdr:cNvPr id="382" name="楕円 381"/>
        <xdr:cNvSpPr/>
      </xdr:nvSpPr>
      <xdr:spPr>
        <a:xfrm>
          <a:off x="2159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14241</xdr:rowOff>
    </xdr:from>
    <xdr:ext cx="762000" cy="259045"/>
    <xdr:sp macro="" textlink="">
      <xdr:nvSpPr>
        <xdr:cNvPr id="383" name="テキスト ボックス 382"/>
        <xdr:cNvSpPr txBox="1"/>
      </xdr:nvSpPr>
      <xdr:spPr>
        <a:xfrm>
          <a:off x="1828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151637</xdr:rowOff>
    </xdr:from>
    <xdr:to>
      <xdr:col>6</xdr:col>
      <xdr:colOff>171450</xdr:colOff>
      <xdr:row>76</xdr:row>
      <xdr:rowOff>81787</xdr:rowOff>
    </xdr:to>
    <xdr:sp macro="" textlink="">
      <xdr:nvSpPr>
        <xdr:cNvPr id="384" name="楕円 383"/>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91965</xdr:rowOff>
    </xdr:from>
    <xdr:ext cx="762000" cy="259045"/>
    <xdr:sp macro="" textlink="">
      <xdr:nvSpPr>
        <xdr:cNvPr id="385" name="テキスト ボックス 384"/>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公債費以外の経常収支比率は、類似団体平均より大幅に高い状況となっている。各経費の分析のとおり、施設の統廃合やさらなる行政運営の効率化を図り、経常経費の歳出規模を逓減させていく必要がある。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0" name="直線コネクタ 39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1" name="テキスト ボックス 40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2" name="直線コネクタ 40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3" name="テキスト ボックス 40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4" name="直線コネクタ 40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5" name="テキスト ボックス 40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6" name="直線コネクタ 40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7" name="テキスト ボックス 40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9" name="テキスト ボックス 40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1" name="直線コネクタ 410"/>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2" name="公債費以外最小値テキスト"/>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3" name="直線コネクタ 412"/>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4" name="公債費以外最大値テキスト"/>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5" name="直線コネクタ 414"/>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140715</xdr:rowOff>
    </xdr:from>
    <xdr:to>
      <xdr:col>82</xdr:col>
      <xdr:colOff>107950</xdr:colOff>
      <xdr:row>80</xdr:row>
      <xdr:rowOff>140715</xdr:rowOff>
    </xdr:to>
    <xdr:cxnSp macro="">
      <xdr:nvCxnSpPr>
        <xdr:cNvPr id="416" name="直線コネクタ 415"/>
        <xdr:cNvCxnSpPr/>
      </xdr:nvCxnSpPr>
      <xdr:spPr>
        <a:xfrm>
          <a:off x="15671800" y="13856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17"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18" name="フローチャート: 判断 417"/>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143002</xdr:rowOff>
    </xdr:from>
    <xdr:to>
      <xdr:col>78</xdr:col>
      <xdr:colOff>69850</xdr:colOff>
      <xdr:row>80</xdr:row>
      <xdr:rowOff>140715</xdr:rowOff>
    </xdr:to>
    <xdr:cxnSp macro="">
      <xdr:nvCxnSpPr>
        <xdr:cNvPr id="419" name="直線コネクタ 418"/>
        <xdr:cNvCxnSpPr/>
      </xdr:nvCxnSpPr>
      <xdr:spPr>
        <a:xfrm>
          <a:off x="14782800" y="13687552"/>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0" name="フローチャート: 判断 419"/>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21" name="テキスト ボックス 420"/>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99568</xdr:rowOff>
    </xdr:from>
    <xdr:to>
      <xdr:col>73</xdr:col>
      <xdr:colOff>180975</xdr:colOff>
      <xdr:row>79</xdr:row>
      <xdr:rowOff>143002</xdr:rowOff>
    </xdr:to>
    <xdr:cxnSp macro="">
      <xdr:nvCxnSpPr>
        <xdr:cNvPr id="422" name="直線コネクタ 421"/>
        <xdr:cNvCxnSpPr/>
      </xdr:nvCxnSpPr>
      <xdr:spPr>
        <a:xfrm>
          <a:off x="13893800" y="1347266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3" name="フローチャート: 判断 422"/>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24" name="テキスト ボックス 423"/>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94996</xdr:rowOff>
    </xdr:from>
    <xdr:to>
      <xdr:col>69</xdr:col>
      <xdr:colOff>92075</xdr:colOff>
      <xdr:row>78</xdr:row>
      <xdr:rowOff>99568</xdr:rowOff>
    </xdr:to>
    <xdr:cxnSp macro="">
      <xdr:nvCxnSpPr>
        <xdr:cNvPr id="425" name="直線コネクタ 424"/>
        <xdr:cNvCxnSpPr/>
      </xdr:nvCxnSpPr>
      <xdr:spPr>
        <a:xfrm>
          <a:off x="13004800" y="134680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6" name="フローチャート: 判断 425"/>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27" name="テキスト ボックス 426"/>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28" name="フローチャート: 判断 427"/>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29" name="テキスト ボックス 428"/>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89915</xdr:rowOff>
    </xdr:from>
    <xdr:to>
      <xdr:col>82</xdr:col>
      <xdr:colOff>158750</xdr:colOff>
      <xdr:row>81</xdr:row>
      <xdr:rowOff>20065</xdr:rowOff>
    </xdr:to>
    <xdr:sp macro="" textlink="">
      <xdr:nvSpPr>
        <xdr:cNvPr id="435" name="楕円 434"/>
        <xdr:cNvSpPr/>
      </xdr:nvSpPr>
      <xdr:spPr>
        <a:xfrm>
          <a:off x="164592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169942</xdr:rowOff>
    </xdr:from>
    <xdr:ext cx="762000" cy="259045"/>
    <xdr:sp macro="" textlink="">
      <xdr:nvSpPr>
        <xdr:cNvPr id="436" name="公債費以外該当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89915</xdr:rowOff>
    </xdr:from>
    <xdr:to>
      <xdr:col>78</xdr:col>
      <xdr:colOff>120650</xdr:colOff>
      <xdr:row>81</xdr:row>
      <xdr:rowOff>20065</xdr:rowOff>
    </xdr:to>
    <xdr:sp macro="" textlink="">
      <xdr:nvSpPr>
        <xdr:cNvPr id="437" name="楕円 436"/>
        <xdr:cNvSpPr/>
      </xdr:nvSpPr>
      <xdr:spPr>
        <a:xfrm>
          <a:off x="15621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4842</xdr:rowOff>
    </xdr:from>
    <xdr:ext cx="736600" cy="259045"/>
    <xdr:sp macro="" textlink="">
      <xdr:nvSpPr>
        <xdr:cNvPr id="438" name="テキスト ボックス 437"/>
        <xdr:cNvSpPr txBox="1"/>
      </xdr:nvSpPr>
      <xdr:spPr>
        <a:xfrm>
          <a:off x="15290800" y="1389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92202</xdr:rowOff>
    </xdr:from>
    <xdr:to>
      <xdr:col>74</xdr:col>
      <xdr:colOff>31750</xdr:colOff>
      <xdr:row>80</xdr:row>
      <xdr:rowOff>22352</xdr:rowOff>
    </xdr:to>
    <xdr:sp macro="" textlink="">
      <xdr:nvSpPr>
        <xdr:cNvPr id="439" name="楕円 438"/>
        <xdr:cNvSpPr/>
      </xdr:nvSpPr>
      <xdr:spPr>
        <a:xfrm>
          <a:off x="14732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7129</xdr:rowOff>
    </xdr:from>
    <xdr:ext cx="762000" cy="259045"/>
    <xdr:sp macro="" textlink="">
      <xdr:nvSpPr>
        <xdr:cNvPr id="440" name="テキスト ボックス 439"/>
        <xdr:cNvSpPr txBox="1"/>
      </xdr:nvSpPr>
      <xdr:spPr>
        <a:xfrm>
          <a:off x="14401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48768</xdr:rowOff>
    </xdr:from>
    <xdr:to>
      <xdr:col>69</xdr:col>
      <xdr:colOff>142875</xdr:colOff>
      <xdr:row>78</xdr:row>
      <xdr:rowOff>150368</xdr:rowOff>
    </xdr:to>
    <xdr:sp macro="" textlink="">
      <xdr:nvSpPr>
        <xdr:cNvPr id="441" name="楕円 440"/>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42" name="テキスト ボックス 441"/>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44196</xdr:rowOff>
    </xdr:from>
    <xdr:to>
      <xdr:col>65</xdr:col>
      <xdr:colOff>53975</xdr:colOff>
      <xdr:row>78</xdr:row>
      <xdr:rowOff>145796</xdr:rowOff>
    </xdr:to>
    <xdr:sp macro="" textlink="">
      <xdr:nvSpPr>
        <xdr:cNvPr id="443" name="楕円 442"/>
        <xdr:cNvSpPr/>
      </xdr:nvSpPr>
      <xdr:spPr>
        <a:xfrm>
          <a:off x="12954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130573</xdr:rowOff>
    </xdr:from>
    <xdr:ext cx="762000" cy="259045"/>
    <xdr:sp macro="" textlink="">
      <xdr:nvSpPr>
        <xdr:cNvPr id="444" name="テキスト ボックス 443"/>
        <xdr:cNvSpPr txBox="1"/>
      </xdr:nvSpPr>
      <xdr:spPr>
        <a:xfrm>
          <a:off x="12623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福井県高浜町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90180</xdr:rowOff>
    </xdr:from>
    <xdr:to>
      <xdr:col>29</xdr:col>
      <xdr:colOff>127000</xdr:colOff>
      <xdr:row>15</xdr:row>
      <xdr:rowOff>92862</xdr:rowOff>
    </xdr:to>
    <xdr:cxnSp macro="">
      <xdr:nvCxnSpPr>
        <xdr:cNvPr id="50" name="直線コネクタ 49"/>
        <xdr:cNvCxnSpPr/>
      </xdr:nvCxnSpPr>
      <xdr:spPr bwMode="auto">
        <a:xfrm flipV="1">
          <a:off x="5003800" y="2709555"/>
          <a:ext cx="647700" cy="2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16585</xdr:rowOff>
    </xdr:from>
    <xdr:ext cx="762000" cy="259045"/>
    <xdr:sp macro="" textlink="">
      <xdr:nvSpPr>
        <xdr:cNvPr id="51" name="人口1人当たり決算額の推移平均値テキスト130"/>
        <xdr:cNvSpPr txBox="1"/>
      </xdr:nvSpPr>
      <xdr:spPr>
        <a:xfrm>
          <a:off x="5740400" y="2978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92862</xdr:rowOff>
    </xdr:from>
    <xdr:to>
      <xdr:col>26</xdr:col>
      <xdr:colOff>50800</xdr:colOff>
      <xdr:row>15</xdr:row>
      <xdr:rowOff>122878</xdr:rowOff>
    </xdr:to>
    <xdr:cxnSp macro="">
      <xdr:nvCxnSpPr>
        <xdr:cNvPr id="53" name="直線コネクタ 52"/>
        <xdr:cNvCxnSpPr/>
      </xdr:nvCxnSpPr>
      <xdr:spPr bwMode="auto">
        <a:xfrm flipV="1">
          <a:off x="4305300" y="2712237"/>
          <a:ext cx="698500" cy="30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153601</xdr:rowOff>
    </xdr:from>
    <xdr:ext cx="736600" cy="259045"/>
    <xdr:sp macro="" textlink="">
      <xdr:nvSpPr>
        <xdr:cNvPr id="55" name="テキスト ボックス 54"/>
        <xdr:cNvSpPr txBox="1"/>
      </xdr:nvSpPr>
      <xdr:spPr>
        <a:xfrm>
          <a:off x="4622800" y="3115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122878</xdr:rowOff>
    </xdr:from>
    <xdr:to>
      <xdr:col>22</xdr:col>
      <xdr:colOff>114300</xdr:colOff>
      <xdr:row>16</xdr:row>
      <xdr:rowOff>15001</xdr:rowOff>
    </xdr:to>
    <xdr:cxnSp macro="">
      <xdr:nvCxnSpPr>
        <xdr:cNvPr id="56" name="直線コネクタ 55"/>
        <xdr:cNvCxnSpPr/>
      </xdr:nvCxnSpPr>
      <xdr:spPr bwMode="auto">
        <a:xfrm flipV="1">
          <a:off x="3606800" y="2742253"/>
          <a:ext cx="698500" cy="63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11975</xdr:rowOff>
    </xdr:from>
    <xdr:ext cx="762000" cy="259045"/>
    <xdr:sp macro="" textlink="">
      <xdr:nvSpPr>
        <xdr:cNvPr id="58" name="テキスト ボックス 57"/>
        <xdr:cNvSpPr txBox="1"/>
      </xdr:nvSpPr>
      <xdr:spPr>
        <a:xfrm>
          <a:off x="39243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15001</xdr:rowOff>
    </xdr:from>
    <xdr:to>
      <xdr:col>18</xdr:col>
      <xdr:colOff>177800</xdr:colOff>
      <xdr:row>16</xdr:row>
      <xdr:rowOff>23177</xdr:rowOff>
    </xdr:to>
    <xdr:cxnSp macro="">
      <xdr:nvCxnSpPr>
        <xdr:cNvPr id="59" name="直線コネクタ 58"/>
        <xdr:cNvCxnSpPr/>
      </xdr:nvCxnSpPr>
      <xdr:spPr bwMode="auto">
        <a:xfrm flipV="1">
          <a:off x="2908300" y="2805826"/>
          <a:ext cx="698500" cy="8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25806</xdr:rowOff>
    </xdr:from>
    <xdr:ext cx="762000" cy="259045"/>
    <xdr:sp macro="" textlink="">
      <xdr:nvSpPr>
        <xdr:cNvPr id="61" name="テキスト ボックス 60"/>
        <xdr:cNvSpPr txBox="1"/>
      </xdr:nvSpPr>
      <xdr:spPr>
        <a:xfrm>
          <a:off x="32258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13202</xdr:rowOff>
    </xdr:from>
    <xdr:ext cx="762000" cy="259045"/>
    <xdr:sp macro="" textlink="">
      <xdr:nvSpPr>
        <xdr:cNvPr id="63" name="テキスト ボックス 62"/>
        <xdr:cNvSpPr txBox="1"/>
      </xdr:nvSpPr>
      <xdr:spPr>
        <a:xfrm>
          <a:off x="2527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39380</xdr:rowOff>
    </xdr:from>
    <xdr:to>
      <xdr:col>29</xdr:col>
      <xdr:colOff>177800</xdr:colOff>
      <xdr:row>15</xdr:row>
      <xdr:rowOff>140980</xdr:rowOff>
    </xdr:to>
    <xdr:sp macro="" textlink="">
      <xdr:nvSpPr>
        <xdr:cNvPr id="69" name="楕円 68"/>
        <xdr:cNvSpPr/>
      </xdr:nvSpPr>
      <xdr:spPr bwMode="auto">
        <a:xfrm>
          <a:off x="5600700" y="2658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55907</xdr:rowOff>
    </xdr:from>
    <xdr:ext cx="762000" cy="259045"/>
    <xdr:sp macro="" textlink="">
      <xdr:nvSpPr>
        <xdr:cNvPr id="70" name="人口1人当たり決算額の推移該当値テキスト130"/>
        <xdr:cNvSpPr txBox="1"/>
      </xdr:nvSpPr>
      <xdr:spPr>
        <a:xfrm>
          <a:off x="5740400" y="25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42062</xdr:rowOff>
    </xdr:from>
    <xdr:to>
      <xdr:col>26</xdr:col>
      <xdr:colOff>101600</xdr:colOff>
      <xdr:row>15</xdr:row>
      <xdr:rowOff>143662</xdr:rowOff>
    </xdr:to>
    <xdr:sp macro="" textlink="">
      <xdr:nvSpPr>
        <xdr:cNvPr id="71" name="楕円 70"/>
        <xdr:cNvSpPr/>
      </xdr:nvSpPr>
      <xdr:spPr bwMode="auto">
        <a:xfrm>
          <a:off x="4953000" y="2661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153839</xdr:rowOff>
    </xdr:from>
    <xdr:ext cx="736600" cy="259045"/>
    <xdr:sp macro="" textlink="">
      <xdr:nvSpPr>
        <xdr:cNvPr id="72" name="テキスト ボックス 71"/>
        <xdr:cNvSpPr txBox="1"/>
      </xdr:nvSpPr>
      <xdr:spPr>
        <a:xfrm>
          <a:off x="4622800" y="2430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72078</xdr:rowOff>
    </xdr:from>
    <xdr:to>
      <xdr:col>22</xdr:col>
      <xdr:colOff>165100</xdr:colOff>
      <xdr:row>16</xdr:row>
      <xdr:rowOff>2228</xdr:rowOff>
    </xdr:to>
    <xdr:sp macro="" textlink="">
      <xdr:nvSpPr>
        <xdr:cNvPr id="73" name="楕円 72"/>
        <xdr:cNvSpPr/>
      </xdr:nvSpPr>
      <xdr:spPr bwMode="auto">
        <a:xfrm>
          <a:off x="4254500" y="2691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12405</xdr:rowOff>
    </xdr:from>
    <xdr:ext cx="762000" cy="259045"/>
    <xdr:sp macro="" textlink="">
      <xdr:nvSpPr>
        <xdr:cNvPr id="74" name="テキスト ボックス 73"/>
        <xdr:cNvSpPr txBox="1"/>
      </xdr:nvSpPr>
      <xdr:spPr>
        <a:xfrm>
          <a:off x="3924300" y="2460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135651</xdr:rowOff>
    </xdr:from>
    <xdr:to>
      <xdr:col>19</xdr:col>
      <xdr:colOff>38100</xdr:colOff>
      <xdr:row>16</xdr:row>
      <xdr:rowOff>65801</xdr:rowOff>
    </xdr:to>
    <xdr:sp macro="" textlink="">
      <xdr:nvSpPr>
        <xdr:cNvPr id="75" name="楕円 74"/>
        <xdr:cNvSpPr/>
      </xdr:nvSpPr>
      <xdr:spPr bwMode="auto">
        <a:xfrm>
          <a:off x="3556000" y="2755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75978</xdr:rowOff>
    </xdr:from>
    <xdr:ext cx="762000" cy="259045"/>
    <xdr:sp macro="" textlink="">
      <xdr:nvSpPr>
        <xdr:cNvPr id="76" name="テキスト ボックス 75"/>
        <xdr:cNvSpPr txBox="1"/>
      </xdr:nvSpPr>
      <xdr:spPr>
        <a:xfrm>
          <a:off x="3225800" y="252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143827</xdr:rowOff>
    </xdr:from>
    <xdr:to>
      <xdr:col>15</xdr:col>
      <xdr:colOff>101600</xdr:colOff>
      <xdr:row>16</xdr:row>
      <xdr:rowOff>73977</xdr:rowOff>
    </xdr:to>
    <xdr:sp macro="" textlink="">
      <xdr:nvSpPr>
        <xdr:cNvPr id="77" name="楕円 76"/>
        <xdr:cNvSpPr/>
      </xdr:nvSpPr>
      <xdr:spPr bwMode="auto">
        <a:xfrm>
          <a:off x="2857500" y="2763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84154</xdr:rowOff>
    </xdr:from>
    <xdr:ext cx="762000" cy="259045"/>
    <xdr:sp macro="" textlink="">
      <xdr:nvSpPr>
        <xdr:cNvPr id="78" name="テキスト ボックス 77"/>
        <xdr:cNvSpPr txBox="1"/>
      </xdr:nvSpPr>
      <xdr:spPr>
        <a:xfrm>
          <a:off x="2527300" y="253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1518</xdr:rowOff>
    </xdr:from>
    <xdr:to>
      <xdr:col>29</xdr:col>
      <xdr:colOff>127000</xdr:colOff>
      <xdr:row>35</xdr:row>
      <xdr:rowOff>82594</xdr:rowOff>
    </xdr:to>
    <xdr:cxnSp macro="">
      <xdr:nvCxnSpPr>
        <xdr:cNvPr id="111" name="直線コネクタ 110"/>
        <xdr:cNvCxnSpPr/>
      </xdr:nvCxnSpPr>
      <xdr:spPr bwMode="auto">
        <a:xfrm flipV="1">
          <a:off x="5003800" y="6611868"/>
          <a:ext cx="647700" cy="81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63498</xdr:rowOff>
    </xdr:from>
    <xdr:ext cx="762000" cy="259045"/>
    <xdr:sp macro="" textlink="">
      <xdr:nvSpPr>
        <xdr:cNvPr id="112" name="人口1人当たり決算額の推移平均値テキスト445"/>
        <xdr:cNvSpPr txBox="1"/>
      </xdr:nvSpPr>
      <xdr:spPr>
        <a:xfrm>
          <a:off x="5740400" y="6673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82594</xdr:rowOff>
    </xdr:from>
    <xdr:to>
      <xdr:col>26</xdr:col>
      <xdr:colOff>50800</xdr:colOff>
      <xdr:row>35</xdr:row>
      <xdr:rowOff>104540</xdr:rowOff>
    </xdr:to>
    <xdr:cxnSp macro="">
      <xdr:nvCxnSpPr>
        <xdr:cNvPr id="114" name="直線コネクタ 113"/>
        <xdr:cNvCxnSpPr/>
      </xdr:nvCxnSpPr>
      <xdr:spPr bwMode="auto">
        <a:xfrm flipV="1">
          <a:off x="4305300" y="6692944"/>
          <a:ext cx="698500" cy="21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196638</xdr:rowOff>
    </xdr:from>
    <xdr:ext cx="736600" cy="259045"/>
    <xdr:sp macro="" textlink="">
      <xdr:nvSpPr>
        <xdr:cNvPr id="116" name="テキスト ボックス 115"/>
        <xdr:cNvSpPr txBox="1"/>
      </xdr:nvSpPr>
      <xdr:spPr>
        <a:xfrm>
          <a:off x="4622800" y="6806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41008</xdr:rowOff>
    </xdr:from>
    <xdr:to>
      <xdr:col>22</xdr:col>
      <xdr:colOff>114300</xdr:colOff>
      <xdr:row>35</xdr:row>
      <xdr:rowOff>104540</xdr:rowOff>
    </xdr:to>
    <xdr:cxnSp macro="">
      <xdr:nvCxnSpPr>
        <xdr:cNvPr id="117" name="直線コネクタ 116"/>
        <xdr:cNvCxnSpPr/>
      </xdr:nvCxnSpPr>
      <xdr:spPr bwMode="auto">
        <a:xfrm>
          <a:off x="3606800" y="6651358"/>
          <a:ext cx="698500" cy="63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189590</xdr:rowOff>
    </xdr:from>
    <xdr:ext cx="762000" cy="259045"/>
    <xdr:sp macro="" textlink="">
      <xdr:nvSpPr>
        <xdr:cNvPr id="119" name="テキスト ボックス 118"/>
        <xdr:cNvSpPr txBox="1"/>
      </xdr:nvSpPr>
      <xdr:spPr>
        <a:xfrm>
          <a:off x="39243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13024</xdr:rowOff>
    </xdr:from>
    <xdr:to>
      <xdr:col>18</xdr:col>
      <xdr:colOff>177800</xdr:colOff>
      <xdr:row>35</xdr:row>
      <xdr:rowOff>41008</xdr:rowOff>
    </xdr:to>
    <xdr:cxnSp macro="">
      <xdr:nvCxnSpPr>
        <xdr:cNvPr id="120" name="直線コネクタ 119"/>
        <xdr:cNvCxnSpPr/>
      </xdr:nvCxnSpPr>
      <xdr:spPr bwMode="auto">
        <a:xfrm>
          <a:off x="2908300" y="6623374"/>
          <a:ext cx="698500" cy="27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193438</xdr:rowOff>
    </xdr:from>
    <xdr:ext cx="762000" cy="259045"/>
    <xdr:sp macro="" textlink="">
      <xdr:nvSpPr>
        <xdr:cNvPr id="122" name="テキスト ボックス 121"/>
        <xdr:cNvSpPr txBox="1"/>
      </xdr:nvSpPr>
      <xdr:spPr>
        <a:xfrm>
          <a:off x="32258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168959</xdr:rowOff>
    </xdr:from>
    <xdr:ext cx="762000" cy="259045"/>
    <xdr:sp macro="" textlink="">
      <xdr:nvSpPr>
        <xdr:cNvPr id="124" name="テキスト ボックス 123"/>
        <xdr:cNvSpPr txBox="1"/>
      </xdr:nvSpPr>
      <xdr:spPr>
        <a:xfrm>
          <a:off x="2527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293618</xdr:rowOff>
    </xdr:from>
    <xdr:to>
      <xdr:col>29</xdr:col>
      <xdr:colOff>177800</xdr:colOff>
      <xdr:row>35</xdr:row>
      <xdr:rowOff>52318</xdr:rowOff>
    </xdr:to>
    <xdr:sp macro="" textlink="">
      <xdr:nvSpPr>
        <xdr:cNvPr id="130" name="楕円 129"/>
        <xdr:cNvSpPr/>
      </xdr:nvSpPr>
      <xdr:spPr bwMode="auto">
        <a:xfrm>
          <a:off x="5600700" y="6561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138695</xdr:rowOff>
    </xdr:from>
    <xdr:ext cx="762000" cy="259045"/>
    <xdr:sp macro="" textlink="">
      <xdr:nvSpPr>
        <xdr:cNvPr id="131" name="人口1人当たり決算額の推移該当値テキスト445"/>
        <xdr:cNvSpPr txBox="1"/>
      </xdr:nvSpPr>
      <xdr:spPr>
        <a:xfrm>
          <a:off x="5740400" y="640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31794</xdr:rowOff>
    </xdr:from>
    <xdr:to>
      <xdr:col>26</xdr:col>
      <xdr:colOff>101600</xdr:colOff>
      <xdr:row>35</xdr:row>
      <xdr:rowOff>133394</xdr:rowOff>
    </xdr:to>
    <xdr:sp macro="" textlink="">
      <xdr:nvSpPr>
        <xdr:cNvPr id="132" name="楕円 131"/>
        <xdr:cNvSpPr/>
      </xdr:nvSpPr>
      <xdr:spPr bwMode="auto">
        <a:xfrm>
          <a:off x="4953000" y="6642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143572</xdr:rowOff>
    </xdr:from>
    <xdr:ext cx="736600" cy="259045"/>
    <xdr:sp macro="" textlink="">
      <xdr:nvSpPr>
        <xdr:cNvPr id="133" name="テキスト ボックス 132"/>
        <xdr:cNvSpPr txBox="1"/>
      </xdr:nvSpPr>
      <xdr:spPr>
        <a:xfrm>
          <a:off x="4622800" y="6411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53740</xdr:rowOff>
    </xdr:from>
    <xdr:to>
      <xdr:col>22</xdr:col>
      <xdr:colOff>165100</xdr:colOff>
      <xdr:row>35</xdr:row>
      <xdr:rowOff>155340</xdr:rowOff>
    </xdr:to>
    <xdr:sp macro="" textlink="">
      <xdr:nvSpPr>
        <xdr:cNvPr id="134" name="楕円 133"/>
        <xdr:cNvSpPr/>
      </xdr:nvSpPr>
      <xdr:spPr bwMode="auto">
        <a:xfrm>
          <a:off x="4254500" y="6664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165517</xdr:rowOff>
    </xdr:from>
    <xdr:ext cx="762000" cy="259045"/>
    <xdr:sp macro="" textlink="">
      <xdr:nvSpPr>
        <xdr:cNvPr id="135" name="テキスト ボックス 134"/>
        <xdr:cNvSpPr txBox="1"/>
      </xdr:nvSpPr>
      <xdr:spPr>
        <a:xfrm>
          <a:off x="3924300" y="643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333108</xdr:rowOff>
    </xdr:from>
    <xdr:to>
      <xdr:col>19</xdr:col>
      <xdr:colOff>38100</xdr:colOff>
      <xdr:row>35</xdr:row>
      <xdr:rowOff>91808</xdr:rowOff>
    </xdr:to>
    <xdr:sp macro="" textlink="">
      <xdr:nvSpPr>
        <xdr:cNvPr id="136" name="楕円 135"/>
        <xdr:cNvSpPr/>
      </xdr:nvSpPr>
      <xdr:spPr bwMode="auto">
        <a:xfrm>
          <a:off x="3556000" y="6600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101985</xdr:rowOff>
    </xdr:from>
    <xdr:ext cx="762000" cy="259045"/>
    <xdr:sp macro="" textlink="">
      <xdr:nvSpPr>
        <xdr:cNvPr id="137" name="テキスト ボックス 136"/>
        <xdr:cNvSpPr txBox="1"/>
      </xdr:nvSpPr>
      <xdr:spPr>
        <a:xfrm>
          <a:off x="3225800" y="636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305124</xdr:rowOff>
    </xdr:from>
    <xdr:to>
      <xdr:col>15</xdr:col>
      <xdr:colOff>101600</xdr:colOff>
      <xdr:row>35</xdr:row>
      <xdr:rowOff>63824</xdr:rowOff>
    </xdr:to>
    <xdr:sp macro="" textlink="">
      <xdr:nvSpPr>
        <xdr:cNvPr id="138" name="楕円 137"/>
        <xdr:cNvSpPr/>
      </xdr:nvSpPr>
      <xdr:spPr bwMode="auto">
        <a:xfrm>
          <a:off x="2857500" y="6572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74001</xdr:rowOff>
    </xdr:from>
    <xdr:ext cx="762000" cy="259045"/>
    <xdr:sp macro="" textlink="">
      <xdr:nvSpPr>
        <xdr:cNvPr id="139" name="テキスト ボックス 138"/>
        <xdr:cNvSpPr txBox="1"/>
      </xdr:nvSpPr>
      <xdr:spPr>
        <a:xfrm>
          <a:off x="2527300" y="634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福井県高浜町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10,387
10,224
72.40
11,529,165
10,579,178
443,982
4,122,504
3,733,059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137345</xdr:rowOff>
    </xdr:from>
    <xdr:to>
      <xdr:col>24</xdr:col>
      <xdr:colOff>63500</xdr:colOff>
      <xdr:row>35</xdr:row>
      <xdr:rowOff>156258</xdr:rowOff>
    </xdr:to>
    <xdr:cxnSp macro="">
      <xdr:nvCxnSpPr>
        <xdr:cNvPr id="61" name="直線コネクタ 60"/>
        <xdr:cNvCxnSpPr/>
      </xdr:nvCxnSpPr>
      <xdr:spPr>
        <a:xfrm>
          <a:off x="3797300" y="6138095"/>
          <a:ext cx="838200" cy="1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164101</xdr:rowOff>
    </xdr:from>
    <xdr:ext cx="534377" cy="259045"/>
    <xdr:sp macro="" textlink="">
      <xdr:nvSpPr>
        <xdr:cNvPr id="62" name="人件費平均値テキスト"/>
        <xdr:cNvSpPr txBox="1"/>
      </xdr:nvSpPr>
      <xdr:spPr>
        <a:xfrm>
          <a:off x="4686300" y="6336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137345</xdr:rowOff>
    </xdr:from>
    <xdr:to>
      <xdr:col>19</xdr:col>
      <xdr:colOff>177800</xdr:colOff>
      <xdr:row>35</xdr:row>
      <xdr:rowOff>158727</xdr:rowOff>
    </xdr:to>
    <xdr:cxnSp macro="">
      <xdr:nvCxnSpPr>
        <xdr:cNvPr id="64" name="直線コネクタ 63"/>
        <xdr:cNvCxnSpPr/>
      </xdr:nvCxnSpPr>
      <xdr:spPr>
        <a:xfrm flipV="1">
          <a:off x="2908300" y="6138095"/>
          <a:ext cx="889000" cy="2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124820</xdr:rowOff>
    </xdr:from>
    <xdr:ext cx="534377" cy="259045"/>
    <xdr:sp macro="" textlink="">
      <xdr:nvSpPr>
        <xdr:cNvPr id="66" name="テキスト ボックス 65"/>
        <xdr:cNvSpPr txBox="1"/>
      </xdr:nvSpPr>
      <xdr:spPr>
        <a:xfrm>
          <a:off x="3530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158727</xdr:rowOff>
    </xdr:from>
    <xdr:to>
      <xdr:col>15</xdr:col>
      <xdr:colOff>50800</xdr:colOff>
      <xdr:row>36</xdr:row>
      <xdr:rowOff>47986</xdr:rowOff>
    </xdr:to>
    <xdr:cxnSp macro="">
      <xdr:nvCxnSpPr>
        <xdr:cNvPr id="67" name="直線コネクタ 66"/>
        <xdr:cNvCxnSpPr/>
      </xdr:nvCxnSpPr>
      <xdr:spPr>
        <a:xfrm flipV="1">
          <a:off x="2019300" y="6159477"/>
          <a:ext cx="889000" cy="6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146788</xdr:rowOff>
    </xdr:from>
    <xdr:ext cx="534377" cy="259045"/>
    <xdr:sp macro="" textlink="">
      <xdr:nvSpPr>
        <xdr:cNvPr id="69" name="テキスト ボックス 68"/>
        <xdr:cNvSpPr txBox="1"/>
      </xdr:nvSpPr>
      <xdr:spPr>
        <a:xfrm>
          <a:off x="2641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47986</xdr:rowOff>
    </xdr:from>
    <xdr:to>
      <xdr:col>10</xdr:col>
      <xdr:colOff>114300</xdr:colOff>
      <xdr:row>36</xdr:row>
      <xdr:rowOff>50188</xdr:rowOff>
    </xdr:to>
    <xdr:cxnSp macro="">
      <xdr:nvCxnSpPr>
        <xdr:cNvPr id="70" name="直線コネクタ 69"/>
        <xdr:cNvCxnSpPr/>
      </xdr:nvCxnSpPr>
      <xdr:spPr>
        <a:xfrm flipV="1">
          <a:off x="1130300" y="6220186"/>
          <a:ext cx="889000" cy="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157342</xdr:rowOff>
    </xdr:from>
    <xdr:ext cx="534377" cy="259045"/>
    <xdr:sp macro="" textlink="">
      <xdr:nvSpPr>
        <xdr:cNvPr id="72" name="テキスト ボックス 71"/>
        <xdr:cNvSpPr txBox="1"/>
      </xdr:nvSpPr>
      <xdr:spPr>
        <a:xfrm>
          <a:off x="1752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135008</xdr:rowOff>
    </xdr:from>
    <xdr:ext cx="534377" cy="259045"/>
    <xdr:sp macro="" textlink="">
      <xdr:nvSpPr>
        <xdr:cNvPr id="74" name="テキスト ボックス 73"/>
        <xdr:cNvSpPr txBox="1"/>
      </xdr:nvSpPr>
      <xdr:spPr>
        <a:xfrm>
          <a:off x="863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105458</xdr:rowOff>
    </xdr:from>
    <xdr:to>
      <xdr:col>24</xdr:col>
      <xdr:colOff>114300</xdr:colOff>
      <xdr:row>36</xdr:row>
      <xdr:rowOff>35608</xdr:rowOff>
    </xdr:to>
    <xdr:sp macro="" textlink="">
      <xdr:nvSpPr>
        <xdr:cNvPr id="80" name="楕円 79"/>
        <xdr:cNvSpPr/>
      </xdr:nvSpPr>
      <xdr:spPr>
        <a:xfrm>
          <a:off x="4584700" y="610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128335</xdr:rowOff>
    </xdr:from>
    <xdr:ext cx="599010" cy="259045"/>
    <xdr:sp macro="" textlink="">
      <xdr:nvSpPr>
        <xdr:cNvPr id="81" name="人件費該当値テキスト"/>
        <xdr:cNvSpPr txBox="1"/>
      </xdr:nvSpPr>
      <xdr:spPr>
        <a:xfrm>
          <a:off x="4686300" y="5957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86545</xdr:rowOff>
    </xdr:from>
    <xdr:to>
      <xdr:col>20</xdr:col>
      <xdr:colOff>38100</xdr:colOff>
      <xdr:row>36</xdr:row>
      <xdr:rowOff>16695</xdr:rowOff>
    </xdr:to>
    <xdr:sp macro="" textlink="">
      <xdr:nvSpPr>
        <xdr:cNvPr id="82" name="楕円 81"/>
        <xdr:cNvSpPr/>
      </xdr:nvSpPr>
      <xdr:spPr>
        <a:xfrm>
          <a:off x="3746500" y="608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33222</xdr:rowOff>
    </xdr:from>
    <xdr:ext cx="599010" cy="259045"/>
    <xdr:sp macro="" textlink="">
      <xdr:nvSpPr>
        <xdr:cNvPr id="83" name="テキスト ボックス 82"/>
        <xdr:cNvSpPr txBox="1"/>
      </xdr:nvSpPr>
      <xdr:spPr>
        <a:xfrm>
          <a:off x="3497795" y="586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107927</xdr:rowOff>
    </xdr:from>
    <xdr:to>
      <xdr:col>15</xdr:col>
      <xdr:colOff>101600</xdr:colOff>
      <xdr:row>36</xdr:row>
      <xdr:rowOff>38077</xdr:rowOff>
    </xdr:to>
    <xdr:sp macro="" textlink="">
      <xdr:nvSpPr>
        <xdr:cNvPr id="84" name="楕円 83"/>
        <xdr:cNvSpPr/>
      </xdr:nvSpPr>
      <xdr:spPr>
        <a:xfrm>
          <a:off x="2857500" y="610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54604</xdr:rowOff>
    </xdr:from>
    <xdr:ext cx="599010" cy="259045"/>
    <xdr:sp macro="" textlink="">
      <xdr:nvSpPr>
        <xdr:cNvPr id="85" name="テキスト ボックス 84"/>
        <xdr:cNvSpPr txBox="1"/>
      </xdr:nvSpPr>
      <xdr:spPr>
        <a:xfrm>
          <a:off x="2608795" y="588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168636</xdr:rowOff>
    </xdr:from>
    <xdr:to>
      <xdr:col>10</xdr:col>
      <xdr:colOff>165100</xdr:colOff>
      <xdr:row>36</xdr:row>
      <xdr:rowOff>98786</xdr:rowOff>
    </xdr:to>
    <xdr:sp macro="" textlink="">
      <xdr:nvSpPr>
        <xdr:cNvPr id="86" name="楕円 85"/>
        <xdr:cNvSpPr/>
      </xdr:nvSpPr>
      <xdr:spPr>
        <a:xfrm>
          <a:off x="1968500" y="61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115313</xdr:rowOff>
    </xdr:from>
    <xdr:ext cx="599010" cy="259045"/>
    <xdr:sp macro="" textlink="">
      <xdr:nvSpPr>
        <xdr:cNvPr id="87" name="テキスト ボックス 86"/>
        <xdr:cNvSpPr txBox="1"/>
      </xdr:nvSpPr>
      <xdr:spPr>
        <a:xfrm>
          <a:off x="1719795" y="594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170838</xdr:rowOff>
    </xdr:from>
    <xdr:to>
      <xdr:col>6</xdr:col>
      <xdr:colOff>38100</xdr:colOff>
      <xdr:row>36</xdr:row>
      <xdr:rowOff>100988</xdr:rowOff>
    </xdr:to>
    <xdr:sp macro="" textlink="">
      <xdr:nvSpPr>
        <xdr:cNvPr id="88" name="楕円 87"/>
        <xdr:cNvSpPr/>
      </xdr:nvSpPr>
      <xdr:spPr>
        <a:xfrm>
          <a:off x="1079500" y="617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117515</xdr:rowOff>
    </xdr:from>
    <xdr:ext cx="599010" cy="259045"/>
    <xdr:sp macro="" textlink="">
      <xdr:nvSpPr>
        <xdr:cNvPr id="89" name="テキスト ボックス 88"/>
        <xdr:cNvSpPr txBox="1"/>
      </xdr:nvSpPr>
      <xdr:spPr>
        <a:xfrm>
          <a:off x="830795" y="594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163333</xdr:rowOff>
    </xdr:from>
    <xdr:to>
      <xdr:col>24</xdr:col>
      <xdr:colOff>63500</xdr:colOff>
      <xdr:row>54</xdr:row>
      <xdr:rowOff>17317</xdr:rowOff>
    </xdr:to>
    <xdr:cxnSp macro="">
      <xdr:nvCxnSpPr>
        <xdr:cNvPr id="116" name="直線コネクタ 115"/>
        <xdr:cNvCxnSpPr/>
      </xdr:nvCxnSpPr>
      <xdr:spPr>
        <a:xfrm flipV="1">
          <a:off x="3797300" y="9250183"/>
          <a:ext cx="838200" cy="2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140410</xdr:rowOff>
    </xdr:from>
    <xdr:ext cx="534377" cy="259045"/>
    <xdr:sp macro="" textlink="">
      <xdr:nvSpPr>
        <xdr:cNvPr id="117" name="物件費平均値テキスト"/>
        <xdr:cNvSpPr txBox="1"/>
      </xdr:nvSpPr>
      <xdr:spPr>
        <a:xfrm>
          <a:off x="4686300" y="957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17317</xdr:rowOff>
    </xdr:from>
    <xdr:to>
      <xdr:col>19</xdr:col>
      <xdr:colOff>177800</xdr:colOff>
      <xdr:row>54</xdr:row>
      <xdr:rowOff>99114</xdr:rowOff>
    </xdr:to>
    <xdr:cxnSp macro="">
      <xdr:nvCxnSpPr>
        <xdr:cNvPr id="119" name="直線コネクタ 118"/>
        <xdr:cNvCxnSpPr/>
      </xdr:nvCxnSpPr>
      <xdr:spPr>
        <a:xfrm flipV="1">
          <a:off x="2908300" y="9275617"/>
          <a:ext cx="889000" cy="8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108013</xdr:rowOff>
    </xdr:from>
    <xdr:ext cx="534377" cy="259045"/>
    <xdr:sp macro="" textlink="">
      <xdr:nvSpPr>
        <xdr:cNvPr id="121" name="テキスト ボックス 120"/>
        <xdr:cNvSpPr txBox="1"/>
      </xdr:nvSpPr>
      <xdr:spPr>
        <a:xfrm>
          <a:off x="3530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99114</xdr:rowOff>
    </xdr:from>
    <xdr:to>
      <xdr:col>15</xdr:col>
      <xdr:colOff>50800</xdr:colOff>
      <xdr:row>54</xdr:row>
      <xdr:rowOff>120333</xdr:rowOff>
    </xdr:to>
    <xdr:cxnSp macro="">
      <xdr:nvCxnSpPr>
        <xdr:cNvPr id="122" name="直線コネクタ 121"/>
        <xdr:cNvCxnSpPr/>
      </xdr:nvCxnSpPr>
      <xdr:spPr>
        <a:xfrm flipV="1">
          <a:off x="2019300" y="9357414"/>
          <a:ext cx="889000" cy="2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127540</xdr:rowOff>
    </xdr:from>
    <xdr:ext cx="534377" cy="259045"/>
    <xdr:sp macro="" textlink="">
      <xdr:nvSpPr>
        <xdr:cNvPr id="124" name="テキスト ボックス 123"/>
        <xdr:cNvSpPr txBox="1"/>
      </xdr:nvSpPr>
      <xdr:spPr>
        <a:xfrm>
          <a:off x="2641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120333</xdr:rowOff>
    </xdr:from>
    <xdr:to>
      <xdr:col>10</xdr:col>
      <xdr:colOff>114300</xdr:colOff>
      <xdr:row>55</xdr:row>
      <xdr:rowOff>27302</xdr:rowOff>
    </xdr:to>
    <xdr:cxnSp macro="">
      <xdr:nvCxnSpPr>
        <xdr:cNvPr id="125" name="直線コネクタ 124"/>
        <xdr:cNvCxnSpPr/>
      </xdr:nvCxnSpPr>
      <xdr:spPr>
        <a:xfrm flipV="1">
          <a:off x="1130300" y="9378633"/>
          <a:ext cx="889000" cy="7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150826</xdr:rowOff>
    </xdr:from>
    <xdr:ext cx="534377" cy="259045"/>
    <xdr:sp macro="" textlink="">
      <xdr:nvSpPr>
        <xdr:cNvPr id="127" name="テキスト ボックス 126"/>
        <xdr:cNvSpPr txBox="1"/>
      </xdr:nvSpPr>
      <xdr:spPr>
        <a:xfrm>
          <a:off x="1752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160614</xdr:rowOff>
    </xdr:from>
    <xdr:ext cx="534377" cy="259045"/>
    <xdr:sp macro="" textlink="">
      <xdr:nvSpPr>
        <xdr:cNvPr id="129" name="テキスト ボックス 128"/>
        <xdr:cNvSpPr txBox="1"/>
      </xdr:nvSpPr>
      <xdr:spPr>
        <a:xfrm>
          <a:off x="863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112533</xdr:rowOff>
    </xdr:from>
    <xdr:to>
      <xdr:col>24</xdr:col>
      <xdr:colOff>114300</xdr:colOff>
      <xdr:row>54</xdr:row>
      <xdr:rowOff>42683</xdr:rowOff>
    </xdr:to>
    <xdr:sp macro="" textlink="">
      <xdr:nvSpPr>
        <xdr:cNvPr id="135" name="楕円 134"/>
        <xdr:cNvSpPr/>
      </xdr:nvSpPr>
      <xdr:spPr>
        <a:xfrm>
          <a:off x="4584700" y="919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135410</xdr:rowOff>
    </xdr:from>
    <xdr:ext cx="599010" cy="259045"/>
    <xdr:sp macro="" textlink="">
      <xdr:nvSpPr>
        <xdr:cNvPr id="136" name="物件費該当値テキスト"/>
        <xdr:cNvSpPr txBox="1"/>
      </xdr:nvSpPr>
      <xdr:spPr>
        <a:xfrm>
          <a:off x="4686300" y="905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137967</xdr:rowOff>
    </xdr:from>
    <xdr:to>
      <xdr:col>20</xdr:col>
      <xdr:colOff>38100</xdr:colOff>
      <xdr:row>54</xdr:row>
      <xdr:rowOff>68117</xdr:rowOff>
    </xdr:to>
    <xdr:sp macro="" textlink="">
      <xdr:nvSpPr>
        <xdr:cNvPr id="137" name="楕円 136"/>
        <xdr:cNvSpPr/>
      </xdr:nvSpPr>
      <xdr:spPr>
        <a:xfrm>
          <a:off x="3746500" y="922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84644</xdr:rowOff>
    </xdr:from>
    <xdr:ext cx="599010" cy="259045"/>
    <xdr:sp macro="" textlink="">
      <xdr:nvSpPr>
        <xdr:cNvPr id="138" name="テキスト ボックス 137"/>
        <xdr:cNvSpPr txBox="1"/>
      </xdr:nvSpPr>
      <xdr:spPr>
        <a:xfrm>
          <a:off x="3497795" y="900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48314</xdr:rowOff>
    </xdr:from>
    <xdr:to>
      <xdr:col>15</xdr:col>
      <xdr:colOff>101600</xdr:colOff>
      <xdr:row>54</xdr:row>
      <xdr:rowOff>149914</xdr:rowOff>
    </xdr:to>
    <xdr:sp macro="" textlink="">
      <xdr:nvSpPr>
        <xdr:cNvPr id="139" name="楕円 138"/>
        <xdr:cNvSpPr/>
      </xdr:nvSpPr>
      <xdr:spPr>
        <a:xfrm>
          <a:off x="2857500" y="930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166441</xdr:rowOff>
    </xdr:from>
    <xdr:ext cx="599010" cy="259045"/>
    <xdr:sp macro="" textlink="">
      <xdr:nvSpPr>
        <xdr:cNvPr id="140" name="テキスト ボックス 139"/>
        <xdr:cNvSpPr txBox="1"/>
      </xdr:nvSpPr>
      <xdr:spPr>
        <a:xfrm>
          <a:off x="2608795" y="908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69533</xdr:rowOff>
    </xdr:from>
    <xdr:to>
      <xdr:col>10</xdr:col>
      <xdr:colOff>165100</xdr:colOff>
      <xdr:row>54</xdr:row>
      <xdr:rowOff>171133</xdr:rowOff>
    </xdr:to>
    <xdr:sp macro="" textlink="">
      <xdr:nvSpPr>
        <xdr:cNvPr id="141" name="楕円 140"/>
        <xdr:cNvSpPr/>
      </xdr:nvSpPr>
      <xdr:spPr>
        <a:xfrm>
          <a:off x="1968500" y="932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16210</xdr:rowOff>
    </xdr:from>
    <xdr:ext cx="599010" cy="259045"/>
    <xdr:sp macro="" textlink="">
      <xdr:nvSpPr>
        <xdr:cNvPr id="142" name="テキスト ボックス 141"/>
        <xdr:cNvSpPr txBox="1"/>
      </xdr:nvSpPr>
      <xdr:spPr>
        <a:xfrm>
          <a:off x="1719795" y="910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147952</xdr:rowOff>
    </xdr:from>
    <xdr:to>
      <xdr:col>6</xdr:col>
      <xdr:colOff>38100</xdr:colOff>
      <xdr:row>55</xdr:row>
      <xdr:rowOff>78102</xdr:rowOff>
    </xdr:to>
    <xdr:sp macro="" textlink="">
      <xdr:nvSpPr>
        <xdr:cNvPr id="143" name="楕円 142"/>
        <xdr:cNvSpPr/>
      </xdr:nvSpPr>
      <xdr:spPr>
        <a:xfrm>
          <a:off x="1079500" y="940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94629</xdr:rowOff>
    </xdr:from>
    <xdr:ext cx="599010" cy="259045"/>
    <xdr:sp macro="" textlink="">
      <xdr:nvSpPr>
        <xdr:cNvPr id="144" name="テキスト ボックス 143"/>
        <xdr:cNvSpPr txBox="1"/>
      </xdr:nvSpPr>
      <xdr:spPr>
        <a:xfrm>
          <a:off x="830795" y="918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25591</xdr:rowOff>
    </xdr:from>
    <xdr:to>
      <xdr:col>24</xdr:col>
      <xdr:colOff>63500</xdr:colOff>
      <xdr:row>78</xdr:row>
      <xdr:rowOff>60489</xdr:rowOff>
    </xdr:to>
    <xdr:cxnSp macro="">
      <xdr:nvCxnSpPr>
        <xdr:cNvPr id="173" name="直線コネクタ 172"/>
        <xdr:cNvCxnSpPr/>
      </xdr:nvCxnSpPr>
      <xdr:spPr>
        <a:xfrm flipV="1">
          <a:off x="3797300" y="13398691"/>
          <a:ext cx="838200" cy="3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161150</xdr:rowOff>
    </xdr:from>
    <xdr:to>
      <xdr:col>19</xdr:col>
      <xdr:colOff>177800</xdr:colOff>
      <xdr:row>78</xdr:row>
      <xdr:rowOff>60489</xdr:rowOff>
    </xdr:to>
    <xdr:cxnSp macro="">
      <xdr:nvCxnSpPr>
        <xdr:cNvPr id="176" name="直線コネクタ 175"/>
        <xdr:cNvCxnSpPr/>
      </xdr:nvCxnSpPr>
      <xdr:spPr>
        <a:xfrm>
          <a:off x="2908300" y="13362800"/>
          <a:ext cx="889000" cy="7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161150</xdr:rowOff>
    </xdr:from>
    <xdr:to>
      <xdr:col>15</xdr:col>
      <xdr:colOff>50800</xdr:colOff>
      <xdr:row>78</xdr:row>
      <xdr:rowOff>18886</xdr:rowOff>
    </xdr:to>
    <xdr:cxnSp macro="">
      <xdr:nvCxnSpPr>
        <xdr:cNvPr id="179" name="直線コネクタ 178"/>
        <xdr:cNvCxnSpPr/>
      </xdr:nvCxnSpPr>
      <xdr:spPr>
        <a:xfrm flipV="1">
          <a:off x="2019300" y="13362800"/>
          <a:ext cx="889000" cy="2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69460</xdr:rowOff>
    </xdr:from>
    <xdr:ext cx="469744" cy="259045"/>
    <xdr:sp macro="" textlink="">
      <xdr:nvSpPr>
        <xdr:cNvPr id="181" name="テキスト ボックス 180"/>
        <xdr:cNvSpPr txBox="1"/>
      </xdr:nvSpPr>
      <xdr:spPr>
        <a:xfrm>
          <a:off x="2673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18886</xdr:rowOff>
    </xdr:from>
    <xdr:to>
      <xdr:col>10</xdr:col>
      <xdr:colOff>114300</xdr:colOff>
      <xdr:row>78</xdr:row>
      <xdr:rowOff>51384</xdr:rowOff>
    </xdr:to>
    <xdr:cxnSp macro="">
      <xdr:nvCxnSpPr>
        <xdr:cNvPr id="182" name="直線コネクタ 181"/>
        <xdr:cNvCxnSpPr/>
      </xdr:nvCxnSpPr>
      <xdr:spPr>
        <a:xfrm flipV="1">
          <a:off x="1130300" y="13391986"/>
          <a:ext cx="889000" cy="3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81042</xdr:rowOff>
    </xdr:from>
    <xdr:ext cx="469744" cy="259045"/>
    <xdr:sp macro="" textlink="">
      <xdr:nvSpPr>
        <xdr:cNvPr id="184" name="テキスト ボックス 183"/>
        <xdr:cNvSpPr txBox="1"/>
      </xdr:nvSpPr>
      <xdr:spPr>
        <a:xfrm>
          <a:off x="1784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100689</xdr:rowOff>
    </xdr:from>
    <xdr:ext cx="469744" cy="259045"/>
    <xdr:sp macro="" textlink="">
      <xdr:nvSpPr>
        <xdr:cNvPr id="186" name="テキスト ボックス 185"/>
        <xdr:cNvSpPr txBox="1"/>
      </xdr:nvSpPr>
      <xdr:spPr>
        <a:xfrm>
          <a:off x="895428" y="13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146241</xdr:rowOff>
    </xdr:from>
    <xdr:to>
      <xdr:col>24</xdr:col>
      <xdr:colOff>114300</xdr:colOff>
      <xdr:row>78</xdr:row>
      <xdr:rowOff>76391</xdr:rowOff>
    </xdr:to>
    <xdr:sp macro="" textlink="">
      <xdr:nvSpPr>
        <xdr:cNvPr id="192" name="楕円 191"/>
        <xdr:cNvSpPr/>
      </xdr:nvSpPr>
      <xdr:spPr>
        <a:xfrm>
          <a:off x="4584700" y="133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124668</xdr:rowOff>
    </xdr:from>
    <xdr:ext cx="469744" cy="259045"/>
    <xdr:sp macro="" textlink="">
      <xdr:nvSpPr>
        <xdr:cNvPr id="193" name="維持補修費該当値テキスト"/>
        <xdr:cNvSpPr txBox="1"/>
      </xdr:nvSpPr>
      <xdr:spPr>
        <a:xfrm>
          <a:off x="4686300" y="1332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9689</xdr:rowOff>
    </xdr:from>
    <xdr:to>
      <xdr:col>20</xdr:col>
      <xdr:colOff>38100</xdr:colOff>
      <xdr:row>78</xdr:row>
      <xdr:rowOff>111289</xdr:rowOff>
    </xdr:to>
    <xdr:sp macro="" textlink="">
      <xdr:nvSpPr>
        <xdr:cNvPr id="194" name="楕円 193"/>
        <xdr:cNvSpPr/>
      </xdr:nvSpPr>
      <xdr:spPr>
        <a:xfrm>
          <a:off x="3746500" y="1338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102416</xdr:rowOff>
    </xdr:from>
    <xdr:ext cx="469744" cy="259045"/>
    <xdr:sp macro="" textlink="">
      <xdr:nvSpPr>
        <xdr:cNvPr id="195" name="テキスト ボックス 194"/>
        <xdr:cNvSpPr txBox="1"/>
      </xdr:nvSpPr>
      <xdr:spPr>
        <a:xfrm>
          <a:off x="3562428" y="1347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110350</xdr:rowOff>
    </xdr:from>
    <xdr:to>
      <xdr:col>15</xdr:col>
      <xdr:colOff>101600</xdr:colOff>
      <xdr:row>78</xdr:row>
      <xdr:rowOff>40500</xdr:rowOff>
    </xdr:to>
    <xdr:sp macro="" textlink="">
      <xdr:nvSpPr>
        <xdr:cNvPr id="196" name="楕円 195"/>
        <xdr:cNvSpPr/>
      </xdr:nvSpPr>
      <xdr:spPr>
        <a:xfrm>
          <a:off x="2857500" y="133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57027</xdr:rowOff>
    </xdr:from>
    <xdr:ext cx="469744" cy="259045"/>
    <xdr:sp macro="" textlink="">
      <xdr:nvSpPr>
        <xdr:cNvPr id="197" name="テキスト ボックス 196"/>
        <xdr:cNvSpPr txBox="1"/>
      </xdr:nvSpPr>
      <xdr:spPr>
        <a:xfrm>
          <a:off x="2673428" y="130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139536</xdr:rowOff>
    </xdr:from>
    <xdr:to>
      <xdr:col>10</xdr:col>
      <xdr:colOff>165100</xdr:colOff>
      <xdr:row>78</xdr:row>
      <xdr:rowOff>69686</xdr:rowOff>
    </xdr:to>
    <xdr:sp macro="" textlink="">
      <xdr:nvSpPr>
        <xdr:cNvPr id="198" name="楕円 197"/>
        <xdr:cNvSpPr/>
      </xdr:nvSpPr>
      <xdr:spPr>
        <a:xfrm>
          <a:off x="1968500" y="133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86213</xdr:rowOff>
    </xdr:from>
    <xdr:ext cx="469744" cy="259045"/>
    <xdr:sp macro="" textlink="">
      <xdr:nvSpPr>
        <xdr:cNvPr id="199" name="テキスト ボックス 198"/>
        <xdr:cNvSpPr txBox="1"/>
      </xdr:nvSpPr>
      <xdr:spPr>
        <a:xfrm>
          <a:off x="1784428" y="131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584</xdr:rowOff>
    </xdr:from>
    <xdr:to>
      <xdr:col>6</xdr:col>
      <xdr:colOff>38100</xdr:colOff>
      <xdr:row>78</xdr:row>
      <xdr:rowOff>102184</xdr:rowOff>
    </xdr:to>
    <xdr:sp macro="" textlink="">
      <xdr:nvSpPr>
        <xdr:cNvPr id="200" name="楕円 199"/>
        <xdr:cNvSpPr/>
      </xdr:nvSpPr>
      <xdr:spPr>
        <a:xfrm>
          <a:off x="1079500" y="1337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93311</xdr:rowOff>
    </xdr:from>
    <xdr:ext cx="469744" cy="259045"/>
    <xdr:sp macro="" textlink="">
      <xdr:nvSpPr>
        <xdr:cNvPr id="201" name="テキスト ボックス 200"/>
        <xdr:cNvSpPr txBox="1"/>
      </xdr:nvSpPr>
      <xdr:spPr>
        <a:xfrm>
          <a:off x="895428" y="1346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12458</xdr:rowOff>
    </xdr:from>
    <xdr:to>
      <xdr:col>24</xdr:col>
      <xdr:colOff>63500</xdr:colOff>
      <xdr:row>97</xdr:row>
      <xdr:rowOff>27166</xdr:rowOff>
    </xdr:to>
    <xdr:cxnSp macro="">
      <xdr:nvCxnSpPr>
        <xdr:cNvPr id="231" name="直線コネクタ 230"/>
        <xdr:cNvCxnSpPr/>
      </xdr:nvCxnSpPr>
      <xdr:spPr>
        <a:xfrm flipV="1">
          <a:off x="3797300" y="16643108"/>
          <a:ext cx="8382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134408</xdr:rowOff>
    </xdr:from>
    <xdr:ext cx="534377" cy="259045"/>
    <xdr:sp macro="" textlink="">
      <xdr:nvSpPr>
        <xdr:cNvPr id="232" name="扶助費平均値テキスト"/>
        <xdr:cNvSpPr txBox="1"/>
      </xdr:nvSpPr>
      <xdr:spPr>
        <a:xfrm>
          <a:off x="4686300" y="162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27166</xdr:rowOff>
    </xdr:from>
    <xdr:to>
      <xdr:col>19</xdr:col>
      <xdr:colOff>177800</xdr:colOff>
      <xdr:row>97</xdr:row>
      <xdr:rowOff>81178</xdr:rowOff>
    </xdr:to>
    <xdr:cxnSp macro="">
      <xdr:nvCxnSpPr>
        <xdr:cNvPr id="234" name="直線コネクタ 233"/>
        <xdr:cNvCxnSpPr/>
      </xdr:nvCxnSpPr>
      <xdr:spPr>
        <a:xfrm flipV="1">
          <a:off x="2908300" y="16657816"/>
          <a:ext cx="889000" cy="5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105312</xdr:rowOff>
    </xdr:from>
    <xdr:ext cx="534377" cy="259045"/>
    <xdr:sp macro="" textlink="">
      <xdr:nvSpPr>
        <xdr:cNvPr id="236" name="テキスト ボックス 235"/>
        <xdr:cNvSpPr txBox="1"/>
      </xdr:nvSpPr>
      <xdr:spPr>
        <a:xfrm>
          <a:off x="3530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81178</xdr:rowOff>
    </xdr:from>
    <xdr:to>
      <xdr:col>15</xdr:col>
      <xdr:colOff>50800</xdr:colOff>
      <xdr:row>97</xdr:row>
      <xdr:rowOff>114224</xdr:rowOff>
    </xdr:to>
    <xdr:cxnSp macro="">
      <xdr:nvCxnSpPr>
        <xdr:cNvPr id="237" name="直線コネクタ 236"/>
        <xdr:cNvCxnSpPr/>
      </xdr:nvCxnSpPr>
      <xdr:spPr>
        <a:xfrm flipV="1">
          <a:off x="2019300" y="16711828"/>
          <a:ext cx="889000" cy="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99420</xdr:rowOff>
    </xdr:from>
    <xdr:ext cx="534377" cy="259045"/>
    <xdr:sp macro="" textlink="">
      <xdr:nvSpPr>
        <xdr:cNvPr id="239" name="テキスト ボックス 238"/>
        <xdr:cNvSpPr txBox="1"/>
      </xdr:nvSpPr>
      <xdr:spPr>
        <a:xfrm>
          <a:off x="2641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62954</xdr:rowOff>
    </xdr:from>
    <xdr:to>
      <xdr:col>10</xdr:col>
      <xdr:colOff>114300</xdr:colOff>
      <xdr:row>97</xdr:row>
      <xdr:rowOff>114224</xdr:rowOff>
    </xdr:to>
    <xdr:cxnSp macro="">
      <xdr:nvCxnSpPr>
        <xdr:cNvPr id="240" name="直線コネクタ 239"/>
        <xdr:cNvCxnSpPr/>
      </xdr:nvCxnSpPr>
      <xdr:spPr>
        <a:xfrm>
          <a:off x="1130300" y="16693604"/>
          <a:ext cx="889000" cy="5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123054</xdr:rowOff>
    </xdr:from>
    <xdr:ext cx="534377" cy="259045"/>
    <xdr:sp macro="" textlink="">
      <xdr:nvSpPr>
        <xdr:cNvPr id="242" name="テキスト ボックス 241"/>
        <xdr:cNvSpPr txBox="1"/>
      </xdr:nvSpPr>
      <xdr:spPr>
        <a:xfrm>
          <a:off x="1752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xdr:rowOff>
    </xdr:from>
    <xdr:ext cx="534377" cy="259045"/>
    <xdr:sp macro="" textlink="">
      <xdr:nvSpPr>
        <xdr:cNvPr id="244" name="テキスト ボックス 243"/>
        <xdr:cNvSpPr txBox="1"/>
      </xdr:nvSpPr>
      <xdr:spPr>
        <a:xfrm>
          <a:off x="863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133108</xdr:rowOff>
    </xdr:from>
    <xdr:to>
      <xdr:col>24</xdr:col>
      <xdr:colOff>114300</xdr:colOff>
      <xdr:row>97</xdr:row>
      <xdr:rowOff>63258</xdr:rowOff>
    </xdr:to>
    <xdr:sp macro="" textlink="">
      <xdr:nvSpPr>
        <xdr:cNvPr id="250" name="楕円 249"/>
        <xdr:cNvSpPr/>
      </xdr:nvSpPr>
      <xdr:spPr>
        <a:xfrm>
          <a:off x="4584700" y="1659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111535</xdr:rowOff>
    </xdr:from>
    <xdr:ext cx="534377" cy="259045"/>
    <xdr:sp macro="" textlink="">
      <xdr:nvSpPr>
        <xdr:cNvPr id="251" name="扶助費該当値テキスト"/>
        <xdr:cNvSpPr txBox="1"/>
      </xdr:nvSpPr>
      <xdr:spPr>
        <a:xfrm>
          <a:off x="4686300" y="1657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147816</xdr:rowOff>
    </xdr:from>
    <xdr:to>
      <xdr:col>20</xdr:col>
      <xdr:colOff>38100</xdr:colOff>
      <xdr:row>97</xdr:row>
      <xdr:rowOff>77966</xdr:rowOff>
    </xdr:to>
    <xdr:sp macro="" textlink="">
      <xdr:nvSpPr>
        <xdr:cNvPr id="252" name="楕円 251"/>
        <xdr:cNvSpPr/>
      </xdr:nvSpPr>
      <xdr:spPr>
        <a:xfrm>
          <a:off x="3746500" y="166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69093</xdr:rowOff>
    </xdr:from>
    <xdr:ext cx="534377" cy="259045"/>
    <xdr:sp macro="" textlink="">
      <xdr:nvSpPr>
        <xdr:cNvPr id="253" name="テキスト ボックス 252"/>
        <xdr:cNvSpPr txBox="1"/>
      </xdr:nvSpPr>
      <xdr:spPr>
        <a:xfrm>
          <a:off x="3530111" y="1669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30378</xdr:rowOff>
    </xdr:from>
    <xdr:to>
      <xdr:col>15</xdr:col>
      <xdr:colOff>101600</xdr:colOff>
      <xdr:row>97</xdr:row>
      <xdr:rowOff>131978</xdr:rowOff>
    </xdr:to>
    <xdr:sp macro="" textlink="">
      <xdr:nvSpPr>
        <xdr:cNvPr id="254" name="楕円 253"/>
        <xdr:cNvSpPr/>
      </xdr:nvSpPr>
      <xdr:spPr>
        <a:xfrm>
          <a:off x="2857500" y="166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123105</xdr:rowOff>
    </xdr:from>
    <xdr:ext cx="534377" cy="259045"/>
    <xdr:sp macro="" textlink="">
      <xdr:nvSpPr>
        <xdr:cNvPr id="255" name="テキスト ボックス 254"/>
        <xdr:cNvSpPr txBox="1"/>
      </xdr:nvSpPr>
      <xdr:spPr>
        <a:xfrm>
          <a:off x="2641111" y="1675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63424</xdr:rowOff>
    </xdr:from>
    <xdr:to>
      <xdr:col>10</xdr:col>
      <xdr:colOff>165100</xdr:colOff>
      <xdr:row>97</xdr:row>
      <xdr:rowOff>165024</xdr:rowOff>
    </xdr:to>
    <xdr:sp macro="" textlink="">
      <xdr:nvSpPr>
        <xdr:cNvPr id="256" name="楕円 255"/>
        <xdr:cNvSpPr/>
      </xdr:nvSpPr>
      <xdr:spPr>
        <a:xfrm>
          <a:off x="1968500" y="166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156151</xdr:rowOff>
    </xdr:from>
    <xdr:ext cx="534377" cy="259045"/>
    <xdr:sp macro="" textlink="">
      <xdr:nvSpPr>
        <xdr:cNvPr id="257" name="テキスト ボックス 256"/>
        <xdr:cNvSpPr txBox="1"/>
      </xdr:nvSpPr>
      <xdr:spPr>
        <a:xfrm>
          <a:off x="1752111" y="1678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12154</xdr:rowOff>
    </xdr:from>
    <xdr:to>
      <xdr:col>6</xdr:col>
      <xdr:colOff>38100</xdr:colOff>
      <xdr:row>97</xdr:row>
      <xdr:rowOff>113754</xdr:rowOff>
    </xdr:to>
    <xdr:sp macro="" textlink="">
      <xdr:nvSpPr>
        <xdr:cNvPr id="258" name="楕円 257"/>
        <xdr:cNvSpPr/>
      </xdr:nvSpPr>
      <xdr:spPr>
        <a:xfrm>
          <a:off x="1079500" y="1664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104881</xdr:rowOff>
    </xdr:from>
    <xdr:ext cx="534377" cy="259045"/>
    <xdr:sp macro="" textlink="">
      <xdr:nvSpPr>
        <xdr:cNvPr id="259" name="テキスト ボックス 258"/>
        <xdr:cNvSpPr txBox="1"/>
      </xdr:nvSpPr>
      <xdr:spPr>
        <a:xfrm>
          <a:off x="863111" y="1673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141968</xdr:rowOff>
    </xdr:from>
    <xdr:to>
      <xdr:col>55</xdr:col>
      <xdr:colOff>0</xdr:colOff>
      <xdr:row>36</xdr:row>
      <xdr:rowOff>73982</xdr:rowOff>
    </xdr:to>
    <xdr:cxnSp macro="">
      <xdr:nvCxnSpPr>
        <xdr:cNvPr id="286" name="直線コネクタ 285"/>
        <xdr:cNvCxnSpPr/>
      </xdr:nvCxnSpPr>
      <xdr:spPr>
        <a:xfrm>
          <a:off x="9639300" y="5971268"/>
          <a:ext cx="838200" cy="27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7027</xdr:rowOff>
    </xdr:from>
    <xdr:ext cx="534377" cy="259045"/>
    <xdr:sp macro="" textlink="">
      <xdr:nvSpPr>
        <xdr:cNvPr id="287" name="補助費等平均値テキスト"/>
        <xdr:cNvSpPr txBox="1"/>
      </xdr:nvSpPr>
      <xdr:spPr>
        <a:xfrm>
          <a:off x="10528300" y="617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141968</xdr:rowOff>
    </xdr:from>
    <xdr:to>
      <xdr:col>50</xdr:col>
      <xdr:colOff>114300</xdr:colOff>
      <xdr:row>35</xdr:row>
      <xdr:rowOff>155917</xdr:rowOff>
    </xdr:to>
    <xdr:cxnSp macro="">
      <xdr:nvCxnSpPr>
        <xdr:cNvPr id="289" name="直線コネクタ 288"/>
        <xdr:cNvCxnSpPr/>
      </xdr:nvCxnSpPr>
      <xdr:spPr>
        <a:xfrm flipV="1">
          <a:off x="8750300" y="5971268"/>
          <a:ext cx="889000" cy="18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127933</xdr:rowOff>
    </xdr:from>
    <xdr:ext cx="534377" cy="259045"/>
    <xdr:sp macro="" textlink="">
      <xdr:nvSpPr>
        <xdr:cNvPr id="291" name="テキスト ボックス 290"/>
        <xdr:cNvSpPr txBox="1"/>
      </xdr:nvSpPr>
      <xdr:spPr>
        <a:xfrm>
          <a:off x="9372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155917</xdr:rowOff>
    </xdr:from>
    <xdr:to>
      <xdr:col>45</xdr:col>
      <xdr:colOff>177800</xdr:colOff>
      <xdr:row>36</xdr:row>
      <xdr:rowOff>61002</xdr:rowOff>
    </xdr:to>
    <xdr:cxnSp macro="">
      <xdr:nvCxnSpPr>
        <xdr:cNvPr id="292" name="直線コネクタ 291"/>
        <xdr:cNvCxnSpPr/>
      </xdr:nvCxnSpPr>
      <xdr:spPr>
        <a:xfrm flipV="1">
          <a:off x="7861300" y="6156667"/>
          <a:ext cx="889000" cy="7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153559</xdr:rowOff>
    </xdr:from>
    <xdr:ext cx="534377" cy="259045"/>
    <xdr:sp macro="" textlink="">
      <xdr:nvSpPr>
        <xdr:cNvPr id="294" name="テキスト ボックス 293"/>
        <xdr:cNvSpPr txBox="1"/>
      </xdr:nvSpPr>
      <xdr:spPr>
        <a:xfrm>
          <a:off x="8483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61002</xdr:rowOff>
    </xdr:from>
    <xdr:to>
      <xdr:col>41</xdr:col>
      <xdr:colOff>50800</xdr:colOff>
      <xdr:row>36</xdr:row>
      <xdr:rowOff>134739</xdr:rowOff>
    </xdr:to>
    <xdr:cxnSp macro="">
      <xdr:nvCxnSpPr>
        <xdr:cNvPr id="295" name="直線コネクタ 294"/>
        <xdr:cNvCxnSpPr/>
      </xdr:nvCxnSpPr>
      <xdr:spPr>
        <a:xfrm flipV="1">
          <a:off x="6972300" y="6233202"/>
          <a:ext cx="889000" cy="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165611</xdr:rowOff>
    </xdr:from>
    <xdr:ext cx="534377" cy="259045"/>
    <xdr:sp macro="" textlink="">
      <xdr:nvSpPr>
        <xdr:cNvPr id="297" name="テキスト ボックス 296"/>
        <xdr:cNvSpPr txBox="1"/>
      </xdr:nvSpPr>
      <xdr:spPr>
        <a:xfrm>
          <a:off x="7594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22675</xdr:rowOff>
    </xdr:from>
    <xdr:ext cx="534377" cy="259045"/>
    <xdr:sp macro="" textlink="">
      <xdr:nvSpPr>
        <xdr:cNvPr id="299" name="テキスト ボックス 298"/>
        <xdr:cNvSpPr txBox="1"/>
      </xdr:nvSpPr>
      <xdr:spPr>
        <a:xfrm>
          <a:off x="6705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23182</xdr:rowOff>
    </xdr:from>
    <xdr:to>
      <xdr:col>55</xdr:col>
      <xdr:colOff>50800</xdr:colOff>
      <xdr:row>36</xdr:row>
      <xdr:rowOff>124782</xdr:rowOff>
    </xdr:to>
    <xdr:sp macro="" textlink="">
      <xdr:nvSpPr>
        <xdr:cNvPr id="305" name="楕円 304"/>
        <xdr:cNvSpPr/>
      </xdr:nvSpPr>
      <xdr:spPr>
        <a:xfrm>
          <a:off x="10426700" y="61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46059</xdr:rowOff>
    </xdr:from>
    <xdr:ext cx="534377" cy="259045"/>
    <xdr:sp macro="" textlink="">
      <xdr:nvSpPr>
        <xdr:cNvPr id="306" name="補助費等該当値テキスト"/>
        <xdr:cNvSpPr txBox="1"/>
      </xdr:nvSpPr>
      <xdr:spPr>
        <a:xfrm>
          <a:off x="10528300" y="60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91168</xdr:rowOff>
    </xdr:from>
    <xdr:to>
      <xdr:col>50</xdr:col>
      <xdr:colOff>165100</xdr:colOff>
      <xdr:row>35</xdr:row>
      <xdr:rowOff>21318</xdr:rowOff>
    </xdr:to>
    <xdr:sp macro="" textlink="">
      <xdr:nvSpPr>
        <xdr:cNvPr id="307" name="楕円 306"/>
        <xdr:cNvSpPr/>
      </xdr:nvSpPr>
      <xdr:spPr>
        <a:xfrm>
          <a:off x="9588500" y="59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37845</xdr:rowOff>
    </xdr:from>
    <xdr:ext cx="599010" cy="259045"/>
    <xdr:sp macro="" textlink="">
      <xdr:nvSpPr>
        <xdr:cNvPr id="308" name="テキスト ボックス 307"/>
        <xdr:cNvSpPr txBox="1"/>
      </xdr:nvSpPr>
      <xdr:spPr>
        <a:xfrm>
          <a:off x="9339795" y="569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105117</xdr:rowOff>
    </xdr:from>
    <xdr:to>
      <xdr:col>46</xdr:col>
      <xdr:colOff>38100</xdr:colOff>
      <xdr:row>36</xdr:row>
      <xdr:rowOff>35267</xdr:rowOff>
    </xdr:to>
    <xdr:sp macro="" textlink="">
      <xdr:nvSpPr>
        <xdr:cNvPr id="309" name="楕円 308"/>
        <xdr:cNvSpPr/>
      </xdr:nvSpPr>
      <xdr:spPr>
        <a:xfrm>
          <a:off x="8699500" y="61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51794</xdr:rowOff>
    </xdr:from>
    <xdr:ext cx="599010" cy="259045"/>
    <xdr:sp macro="" textlink="">
      <xdr:nvSpPr>
        <xdr:cNvPr id="310" name="テキスト ボックス 309"/>
        <xdr:cNvSpPr txBox="1"/>
      </xdr:nvSpPr>
      <xdr:spPr>
        <a:xfrm>
          <a:off x="8450795" y="588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10202</xdr:rowOff>
    </xdr:from>
    <xdr:to>
      <xdr:col>41</xdr:col>
      <xdr:colOff>101600</xdr:colOff>
      <xdr:row>36</xdr:row>
      <xdr:rowOff>111802</xdr:rowOff>
    </xdr:to>
    <xdr:sp macro="" textlink="">
      <xdr:nvSpPr>
        <xdr:cNvPr id="311" name="楕円 310"/>
        <xdr:cNvSpPr/>
      </xdr:nvSpPr>
      <xdr:spPr>
        <a:xfrm>
          <a:off x="7810500" y="61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128329</xdr:rowOff>
    </xdr:from>
    <xdr:ext cx="534377" cy="259045"/>
    <xdr:sp macro="" textlink="">
      <xdr:nvSpPr>
        <xdr:cNvPr id="312" name="テキスト ボックス 311"/>
        <xdr:cNvSpPr txBox="1"/>
      </xdr:nvSpPr>
      <xdr:spPr>
        <a:xfrm>
          <a:off x="7594111" y="595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83939</xdr:rowOff>
    </xdr:from>
    <xdr:to>
      <xdr:col>36</xdr:col>
      <xdr:colOff>165100</xdr:colOff>
      <xdr:row>37</xdr:row>
      <xdr:rowOff>14089</xdr:rowOff>
    </xdr:to>
    <xdr:sp macro="" textlink="">
      <xdr:nvSpPr>
        <xdr:cNvPr id="313" name="楕円 312"/>
        <xdr:cNvSpPr/>
      </xdr:nvSpPr>
      <xdr:spPr>
        <a:xfrm>
          <a:off x="6921500" y="625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5216</xdr:rowOff>
    </xdr:from>
    <xdr:ext cx="534377" cy="259045"/>
    <xdr:sp macro="" textlink="">
      <xdr:nvSpPr>
        <xdr:cNvPr id="314" name="テキスト ボックス 313"/>
        <xdr:cNvSpPr txBox="1"/>
      </xdr:nvSpPr>
      <xdr:spPr>
        <a:xfrm>
          <a:off x="6705111" y="634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123275</xdr:rowOff>
    </xdr:from>
    <xdr:to>
      <xdr:col>54</xdr:col>
      <xdr:colOff>189865</xdr:colOff>
      <xdr:row>59</xdr:row>
      <xdr:rowOff>15660</xdr:rowOff>
    </xdr:to>
    <xdr:cxnSp macro="">
      <xdr:nvCxnSpPr>
        <xdr:cNvPr id="338" name="直線コネクタ 337"/>
        <xdr:cNvCxnSpPr/>
      </xdr:nvCxnSpPr>
      <xdr:spPr>
        <a:xfrm flipV="1">
          <a:off x="10475595" y="9210125"/>
          <a:ext cx="1270" cy="92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19487</xdr:rowOff>
    </xdr:from>
    <xdr:ext cx="534377" cy="259045"/>
    <xdr:sp macro="" textlink="">
      <xdr:nvSpPr>
        <xdr:cNvPr id="339" name="普通建設事業費最小値テキスト"/>
        <xdr:cNvSpPr txBox="1"/>
      </xdr:nvSpPr>
      <xdr:spPr>
        <a:xfrm>
          <a:off x="10528300" y="101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15660</xdr:rowOff>
    </xdr:from>
    <xdr:to>
      <xdr:col>55</xdr:col>
      <xdr:colOff>88900</xdr:colOff>
      <xdr:row>59</xdr:row>
      <xdr:rowOff>15660</xdr:rowOff>
    </xdr:to>
    <xdr:cxnSp macro="">
      <xdr:nvCxnSpPr>
        <xdr:cNvPr id="340" name="直線コネクタ 339"/>
        <xdr:cNvCxnSpPr/>
      </xdr:nvCxnSpPr>
      <xdr:spPr>
        <a:xfrm>
          <a:off x="10388600" y="1013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69952</xdr:rowOff>
    </xdr:from>
    <xdr:ext cx="599010" cy="259045"/>
    <xdr:sp macro="" textlink="">
      <xdr:nvSpPr>
        <xdr:cNvPr id="341" name="普通建設事業費最大値テキスト"/>
        <xdr:cNvSpPr txBox="1"/>
      </xdr:nvSpPr>
      <xdr:spPr>
        <a:xfrm>
          <a:off x="10528300" y="898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123275</xdr:rowOff>
    </xdr:from>
    <xdr:to>
      <xdr:col>55</xdr:col>
      <xdr:colOff>88900</xdr:colOff>
      <xdr:row>53</xdr:row>
      <xdr:rowOff>123275</xdr:rowOff>
    </xdr:to>
    <xdr:cxnSp macro="">
      <xdr:nvCxnSpPr>
        <xdr:cNvPr id="342" name="直線コネクタ 341"/>
        <xdr:cNvCxnSpPr/>
      </xdr:nvCxnSpPr>
      <xdr:spPr>
        <a:xfrm>
          <a:off x="10388600" y="921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162271</xdr:rowOff>
    </xdr:from>
    <xdr:to>
      <xdr:col>55</xdr:col>
      <xdr:colOff>0</xdr:colOff>
      <xdr:row>56</xdr:row>
      <xdr:rowOff>57738</xdr:rowOff>
    </xdr:to>
    <xdr:cxnSp macro="">
      <xdr:nvCxnSpPr>
        <xdr:cNvPr id="343" name="直線コネクタ 342"/>
        <xdr:cNvCxnSpPr/>
      </xdr:nvCxnSpPr>
      <xdr:spPr>
        <a:xfrm flipV="1">
          <a:off x="9639300" y="9592021"/>
          <a:ext cx="838200" cy="6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118019</xdr:rowOff>
    </xdr:from>
    <xdr:ext cx="599010" cy="259045"/>
    <xdr:sp macro="" textlink="">
      <xdr:nvSpPr>
        <xdr:cNvPr id="344" name="普通建設事業費平均値テキスト"/>
        <xdr:cNvSpPr txBox="1"/>
      </xdr:nvSpPr>
      <xdr:spPr>
        <a:xfrm>
          <a:off x="10528300" y="98906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139592</xdr:rowOff>
    </xdr:from>
    <xdr:to>
      <xdr:col>55</xdr:col>
      <xdr:colOff>50800</xdr:colOff>
      <xdr:row>58</xdr:row>
      <xdr:rowOff>69742</xdr:rowOff>
    </xdr:to>
    <xdr:sp macro="" textlink="">
      <xdr:nvSpPr>
        <xdr:cNvPr id="345" name="フローチャート: 判断 344"/>
        <xdr:cNvSpPr/>
      </xdr:nvSpPr>
      <xdr:spPr>
        <a:xfrm>
          <a:off x="10426700" y="99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136847</xdr:rowOff>
    </xdr:from>
    <xdr:to>
      <xdr:col>50</xdr:col>
      <xdr:colOff>114300</xdr:colOff>
      <xdr:row>56</xdr:row>
      <xdr:rowOff>57738</xdr:rowOff>
    </xdr:to>
    <xdr:cxnSp macro="">
      <xdr:nvCxnSpPr>
        <xdr:cNvPr id="346" name="直線コネクタ 345"/>
        <xdr:cNvCxnSpPr/>
      </xdr:nvCxnSpPr>
      <xdr:spPr>
        <a:xfrm>
          <a:off x="8750300" y="9395147"/>
          <a:ext cx="889000" cy="26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168285</xdr:rowOff>
    </xdr:from>
    <xdr:to>
      <xdr:col>50</xdr:col>
      <xdr:colOff>165100</xdr:colOff>
      <xdr:row>58</xdr:row>
      <xdr:rowOff>98435</xdr:rowOff>
    </xdr:to>
    <xdr:sp macro="" textlink="">
      <xdr:nvSpPr>
        <xdr:cNvPr id="347" name="フローチャート: 判断 346"/>
        <xdr:cNvSpPr/>
      </xdr:nvSpPr>
      <xdr:spPr>
        <a:xfrm>
          <a:off x="9588500" y="994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89562</xdr:rowOff>
    </xdr:from>
    <xdr:ext cx="534377" cy="259045"/>
    <xdr:sp macro="" textlink="">
      <xdr:nvSpPr>
        <xdr:cNvPr id="348" name="テキスト ボックス 347"/>
        <xdr:cNvSpPr txBox="1"/>
      </xdr:nvSpPr>
      <xdr:spPr>
        <a:xfrm>
          <a:off x="9372111" y="1003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34506</xdr:rowOff>
    </xdr:from>
    <xdr:to>
      <xdr:col>45</xdr:col>
      <xdr:colOff>177800</xdr:colOff>
      <xdr:row>54</xdr:row>
      <xdr:rowOff>136847</xdr:rowOff>
    </xdr:to>
    <xdr:cxnSp macro="">
      <xdr:nvCxnSpPr>
        <xdr:cNvPr id="349" name="直線コネクタ 348"/>
        <xdr:cNvCxnSpPr/>
      </xdr:nvCxnSpPr>
      <xdr:spPr>
        <a:xfrm>
          <a:off x="7861300" y="8778456"/>
          <a:ext cx="889000" cy="61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164963</xdr:rowOff>
    </xdr:from>
    <xdr:to>
      <xdr:col>46</xdr:col>
      <xdr:colOff>38100</xdr:colOff>
      <xdr:row>58</xdr:row>
      <xdr:rowOff>95113</xdr:rowOff>
    </xdr:to>
    <xdr:sp macro="" textlink="">
      <xdr:nvSpPr>
        <xdr:cNvPr id="350" name="フローチャート: 判断 349"/>
        <xdr:cNvSpPr/>
      </xdr:nvSpPr>
      <xdr:spPr>
        <a:xfrm>
          <a:off x="8699500" y="993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86240</xdr:rowOff>
    </xdr:from>
    <xdr:ext cx="534377" cy="259045"/>
    <xdr:sp macro="" textlink="">
      <xdr:nvSpPr>
        <xdr:cNvPr id="351" name="テキスト ボックス 350"/>
        <xdr:cNvSpPr txBox="1"/>
      </xdr:nvSpPr>
      <xdr:spPr>
        <a:xfrm>
          <a:off x="8483111" y="1003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34506</xdr:rowOff>
    </xdr:from>
    <xdr:to>
      <xdr:col>41</xdr:col>
      <xdr:colOff>50800</xdr:colOff>
      <xdr:row>55</xdr:row>
      <xdr:rowOff>45877</xdr:rowOff>
    </xdr:to>
    <xdr:cxnSp macro="">
      <xdr:nvCxnSpPr>
        <xdr:cNvPr id="352" name="直線コネクタ 351"/>
        <xdr:cNvCxnSpPr/>
      </xdr:nvCxnSpPr>
      <xdr:spPr>
        <a:xfrm flipV="1">
          <a:off x="6972300" y="8778456"/>
          <a:ext cx="889000" cy="69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13717</xdr:rowOff>
    </xdr:from>
    <xdr:to>
      <xdr:col>41</xdr:col>
      <xdr:colOff>101600</xdr:colOff>
      <xdr:row>58</xdr:row>
      <xdr:rowOff>115317</xdr:rowOff>
    </xdr:to>
    <xdr:sp macro="" textlink="">
      <xdr:nvSpPr>
        <xdr:cNvPr id="353" name="フローチャート: 判断 352"/>
        <xdr:cNvSpPr/>
      </xdr:nvSpPr>
      <xdr:spPr>
        <a:xfrm>
          <a:off x="78105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106444</xdr:rowOff>
    </xdr:from>
    <xdr:ext cx="534377" cy="259045"/>
    <xdr:sp macro="" textlink="">
      <xdr:nvSpPr>
        <xdr:cNvPr id="354" name="テキスト ボックス 353"/>
        <xdr:cNvSpPr txBox="1"/>
      </xdr:nvSpPr>
      <xdr:spPr>
        <a:xfrm>
          <a:off x="7594111" y="100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20373</xdr:rowOff>
    </xdr:from>
    <xdr:to>
      <xdr:col>36</xdr:col>
      <xdr:colOff>165100</xdr:colOff>
      <xdr:row>58</xdr:row>
      <xdr:rowOff>121973</xdr:rowOff>
    </xdr:to>
    <xdr:sp macro="" textlink="">
      <xdr:nvSpPr>
        <xdr:cNvPr id="355" name="フローチャート: 判断 354"/>
        <xdr:cNvSpPr/>
      </xdr:nvSpPr>
      <xdr:spPr>
        <a:xfrm>
          <a:off x="6921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113100</xdr:rowOff>
    </xdr:from>
    <xdr:ext cx="534377" cy="259045"/>
    <xdr:sp macro="" textlink="">
      <xdr:nvSpPr>
        <xdr:cNvPr id="356" name="テキスト ボックス 355"/>
        <xdr:cNvSpPr txBox="1"/>
      </xdr:nvSpPr>
      <xdr:spPr>
        <a:xfrm>
          <a:off x="6705111" y="100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111471</xdr:rowOff>
    </xdr:from>
    <xdr:to>
      <xdr:col>55</xdr:col>
      <xdr:colOff>50800</xdr:colOff>
      <xdr:row>56</xdr:row>
      <xdr:rowOff>41621</xdr:rowOff>
    </xdr:to>
    <xdr:sp macro="" textlink="">
      <xdr:nvSpPr>
        <xdr:cNvPr id="362" name="楕円 361"/>
        <xdr:cNvSpPr/>
      </xdr:nvSpPr>
      <xdr:spPr>
        <a:xfrm>
          <a:off x="10426700" y="954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134348</xdr:rowOff>
    </xdr:from>
    <xdr:ext cx="599010" cy="259045"/>
    <xdr:sp macro="" textlink="">
      <xdr:nvSpPr>
        <xdr:cNvPr id="363" name="普通建設事業費該当値テキスト"/>
        <xdr:cNvSpPr txBox="1"/>
      </xdr:nvSpPr>
      <xdr:spPr>
        <a:xfrm>
          <a:off x="10528300" y="939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6938</xdr:rowOff>
    </xdr:from>
    <xdr:to>
      <xdr:col>50</xdr:col>
      <xdr:colOff>165100</xdr:colOff>
      <xdr:row>56</xdr:row>
      <xdr:rowOff>108538</xdr:rowOff>
    </xdr:to>
    <xdr:sp macro="" textlink="">
      <xdr:nvSpPr>
        <xdr:cNvPr id="364" name="楕円 363"/>
        <xdr:cNvSpPr/>
      </xdr:nvSpPr>
      <xdr:spPr>
        <a:xfrm>
          <a:off x="9588500" y="960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125065</xdr:rowOff>
    </xdr:from>
    <xdr:ext cx="599010" cy="259045"/>
    <xdr:sp macro="" textlink="">
      <xdr:nvSpPr>
        <xdr:cNvPr id="365" name="テキスト ボックス 364"/>
        <xdr:cNvSpPr txBox="1"/>
      </xdr:nvSpPr>
      <xdr:spPr>
        <a:xfrm>
          <a:off x="9339795" y="938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86047</xdr:rowOff>
    </xdr:from>
    <xdr:to>
      <xdr:col>46</xdr:col>
      <xdr:colOff>38100</xdr:colOff>
      <xdr:row>55</xdr:row>
      <xdr:rowOff>16197</xdr:rowOff>
    </xdr:to>
    <xdr:sp macro="" textlink="">
      <xdr:nvSpPr>
        <xdr:cNvPr id="366" name="楕円 365"/>
        <xdr:cNvSpPr/>
      </xdr:nvSpPr>
      <xdr:spPr>
        <a:xfrm>
          <a:off x="8699500" y="934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32724</xdr:rowOff>
    </xdr:from>
    <xdr:ext cx="599010" cy="259045"/>
    <xdr:sp macro="" textlink="">
      <xdr:nvSpPr>
        <xdr:cNvPr id="367" name="テキスト ボックス 366"/>
        <xdr:cNvSpPr txBox="1"/>
      </xdr:nvSpPr>
      <xdr:spPr>
        <a:xfrm>
          <a:off x="8450795" y="911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155156</xdr:rowOff>
    </xdr:from>
    <xdr:to>
      <xdr:col>41</xdr:col>
      <xdr:colOff>101600</xdr:colOff>
      <xdr:row>51</xdr:row>
      <xdr:rowOff>85306</xdr:rowOff>
    </xdr:to>
    <xdr:sp macro="" textlink="">
      <xdr:nvSpPr>
        <xdr:cNvPr id="368" name="楕円 367"/>
        <xdr:cNvSpPr/>
      </xdr:nvSpPr>
      <xdr:spPr>
        <a:xfrm>
          <a:off x="7810500" y="872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101833</xdr:rowOff>
    </xdr:from>
    <xdr:ext cx="599010" cy="259045"/>
    <xdr:sp macro="" textlink="">
      <xdr:nvSpPr>
        <xdr:cNvPr id="369" name="テキスト ボックス 368"/>
        <xdr:cNvSpPr txBox="1"/>
      </xdr:nvSpPr>
      <xdr:spPr>
        <a:xfrm>
          <a:off x="7561795" y="850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166527</xdr:rowOff>
    </xdr:from>
    <xdr:to>
      <xdr:col>36</xdr:col>
      <xdr:colOff>165100</xdr:colOff>
      <xdr:row>55</xdr:row>
      <xdr:rowOff>96677</xdr:rowOff>
    </xdr:to>
    <xdr:sp macro="" textlink="">
      <xdr:nvSpPr>
        <xdr:cNvPr id="370" name="楕円 369"/>
        <xdr:cNvSpPr/>
      </xdr:nvSpPr>
      <xdr:spPr>
        <a:xfrm>
          <a:off x="6921500" y="94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113204</xdr:rowOff>
    </xdr:from>
    <xdr:ext cx="599010" cy="259045"/>
    <xdr:sp macro="" textlink="">
      <xdr:nvSpPr>
        <xdr:cNvPr id="371" name="テキスト ボックス 370"/>
        <xdr:cNvSpPr txBox="1"/>
      </xdr:nvSpPr>
      <xdr:spPr>
        <a:xfrm>
          <a:off x="6672795" y="920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7" name="直線コネクタ 396"/>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398" name="普通建設事業費 （ うち新規整備　）最小値テキスト"/>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399" name="直線コネクタ 398"/>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0" name="普通建設事業費 （ うち新規整備　）最大値テキスト"/>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1" name="直線コネクタ 400"/>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7689</xdr:rowOff>
    </xdr:from>
    <xdr:to>
      <xdr:col>55</xdr:col>
      <xdr:colOff>0</xdr:colOff>
      <xdr:row>78</xdr:row>
      <xdr:rowOff>65585</xdr:rowOff>
    </xdr:to>
    <xdr:cxnSp macro="">
      <xdr:nvCxnSpPr>
        <xdr:cNvPr id="402" name="直線コネクタ 401"/>
        <xdr:cNvCxnSpPr/>
      </xdr:nvCxnSpPr>
      <xdr:spPr>
        <a:xfrm flipV="1">
          <a:off x="9639300" y="13209339"/>
          <a:ext cx="838200" cy="22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74975</xdr:rowOff>
    </xdr:from>
    <xdr:ext cx="534377" cy="259045"/>
    <xdr:sp macro="" textlink="">
      <xdr:nvSpPr>
        <xdr:cNvPr id="403" name="普通建設事業費 （ うち新規整備　）平均値テキスト"/>
        <xdr:cNvSpPr txBox="1"/>
      </xdr:nvSpPr>
      <xdr:spPr>
        <a:xfrm>
          <a:off x="10528300" y="13448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4" name="フローチャート: 判断 403"/>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62829</xdr:rowOff>
    </xdr:from>
    <xdr:to>
      <xdr:col>50</xdr:col>
      <xdr:colOff>114300</xdr:colOff>
      <xdr:row>78</xdr:row>
      <xdr:rowOff>65585</xdr:rowOff>
    </xdr:to>
    <xdr:cxnSp macro="">
      <xdr:nvCxnSpPr>
        <xdr:cNvPr id="405" name="直線コネクタ 404"/>
        <xdr:cNvCxnSpPr/>
      </xdr:nvCxnSpPr>
      <xdr:spPr>
        <a:xfrm>
          <a:off x="8750300" y="13435929"/>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6" name="フローチャート: 判断 405"/>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55410</xdr:rowOff>
    </xdr:from>
    <xdr:ext cx="534377" cy="259045"/>
    <xdr:sp macro="" textlink="">
      <xdr:nvSpPr>
        <xdr:cNvPr id="407" name="テキスト ボックス 406"/>
        <xdr:cNvSpPr txBox="1"/>
      </xdr:nvSpPr>
      <xdr:spPr>
        <a:xfrm>
          <a:off x="9372111" y="1359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62829</xdr:rowOff>
    </xdr:from>
    <xdr:to>
      <xdr:col>45</xdr:col>
      <xdr:colOff>177800</xdr:colOff>
      <xdr:row>78</xdr:row>
      <xdr:rowOff>101057</xdr:rowOff>
    </xdr:to>
    <xdr:cxnSp macro="">
      <xdr:nvCxnSpPr>
        <xdr:cNvPr id="408" name="直線コネクタ 407"/>
        <xdr:cNvCxnSpPr/>
      </xdr:nvCxnSpPr>
      <xdr:spPr>
        <a:xfrm flipV="1">
          <a:off x="7861300" y="13435929"/>
          <a:ext cx="889000" cy="3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09" name="フローチャート: 判断 408"/>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56295</xdr:rowOff>
    </xdr:from>
    <xdr:ext cx="534377" cy="259045"/>
    <xdr:sp macro="" textlink="">
      <xdr:nvSpPr>
        <xdr:cNvPr id="410" name="テキスト ボックス 409"/>
        <xdr:cNvSpPr txBox="1"/>
      </xdr:nvSpPr>
      <xdr:spPr>
        <a:xfrm>
          <a:off x="8483111" y="1360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101057</xdr:rowOff>
    </xdr:from>
    <xdr:to>
      <xdr:col>41</xdr:col>
      <xdr:colOff>50800</xdr:colOff>
      <xdr:row>79</xdr:row>
      <xdr:rowOff>17419</xdr:rowOff>
    </xdr:to>
    <xdr:cxnSp macro="">
      <xdr:nvCxnSpPr>
        <xdr:cNvPr id="411" name="直線コネクタ 410"/>
        <xdr:cNvCxnSpPr/>
      </xdr:nvCxnSpPr>
      <xdr:spPr>
        <a:xfrm flipV="1">
          <a:off x="6972300" y="13474157"/>
          <a:ext cx="889000" cy="8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2" name="フローチャート: 判断 411"/>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66383</xdr:rowOff>
    </xdr:from>
    <xdr:ext cx="534377" cy="259045"/>
    <xdr:sp macro="" textlink="">
      <xdr:nvSpPr>
        <xdr:cNvPr id="413" name="テキスト ボックス 412"/>
        <xdr:cNvSpPr txBox="1"/>
      </xdr:nvSpPr>
      <xdr:spPr>
        <a:xfrm>
          <a:off x="7594111" y="1361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4" name="フローチャート: 判断 413"/>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73136</xdr:rowOff>
    </xdr:from>
    <xdr:ext cx="534377" cy="259045"/>
    <xdr:sp macro="" textlink="">
      <xdr:nvSpPr>
        <xdr:cNvPr id="415" name="テキスト ボックス 414"/>
        <xdr:cNvSpPr txBox="1"/>
      </xdr:nvSpPr>
      <xdr:spPr>
        <a:xfrm>
          <a:off x="6705111" y="132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128339</xdr:rowOff>
    </xdr:from>
    <xdr:to>
      <xdr:col>55</xdr:col>
      <xdr:colOff>50800</xdr:colOff>
      <xdr:row>77</xdr:row>
      <xdr:rowOff>58489</xdr:rowOff>
    </xdr:to>
    <xdr:sp macro="" textlink="">
      <xdr:nvSpPr>
        <xdr:cNvPr id="421" name="楕円 420"/>
        <xdr:cNvSpPr/>
      </xdr:nvSpPr>
      <xdr:spPr>
        <a:xfrm>
          <a:off x="10426700" y="1315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151216</xdr:rowOff>
    </xdr:from>
    <xdr:ext cx="599010" cy="259045"/>
    <xdr:sp macro="" textlink="">
      <xdr:nvSpPr>
        <xdr:cNvPr id="422" name="普通建設事業費 （ うち新規整備　）該当値テキスト"/>
        <xdr:cNvSpPr txBox="1"/>
      </xdr:nvSpPr>
      <xdr:spPr>
        <a:xfrm>
          <a:off x="10528300" y="13009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14785</xdr:rowOff>
    </xdr:from>
    <xdr:to>
      <xdr:col>50</xdr:col>
      <xdr:colOff>165100</xdr:colOff>
      <xdr:row>78</xdr:row>
      <xdr:rowOff>116385</xdr:rowOff>
    </xdr:to>
    <xdr:sp macro="" textlink="">
      <xdr:nvSpPr>
        <xdr:cNvPr id="423" name="楕円 422"/>
        <xdr:cNvSpPr/>
      </xdr:nvSpPr>
      <xdr:spPr>
        <a:xfrm>
          <a:off x="9588500" y="1338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132912</xdr:rowOff>
    </xdr:from>
    <xdr:ext cx="534377" cy="259045"/>
    <xdr:sp macro="" textlink="">
      <xdr:nvSpPr>
        <xdr:cNvPr id="424" name="テキスト ボックス 423"/>
        <xdr:cNvSpPr txBox="1"/>
      </xdr:nvSpPr>
      <xdr:spPr>
        <a:xfrm>
          <a:off x="9372111" y="1316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12029</xdr:rowOff>
    </xdr:from>
    <xdr:to>
      <xdr:col>46</xdr:col>
      <xdr:colOff>38100</xdr:colOff>
      <xdr:row>78</xdr:row>
      <xdr:rowOff>113629</xdr:rowOff>
    </xdr:to>
    <xdr:sp macro="" textlink="">
      <xdr:nvSpPr>
        <xdr:cNvPr id="425" name="楕円 424"/>
        <xdr:cNvSpPr/>
      </xdr:nvSpPr>
      <xdr:spPr>
        <a:xfrm>
          <a:off x="8699500" y="1338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130156</xdr:rowOff>
    </xdr:from>
    <xdr:ext cx="534377" cy="259045"/>
    <xdr:sp macro="" textlink="">
      <xdr:nvSpPr>
        <xdr:cNvPr id="426" name="テキスト ボックス 425"/>
        <xdr:cNvSpPr txBox="1"/>
      </xdr:nvSpPr>
      <xdr:spPr>
        <a:xfrm>
          <a:off x="8483111" y="1316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50257</xdr:rowOff>
    </xdr:from>
    <xdr:to>
      <xdr:col>41</xdr:col>
      <xdr:colOff>101600</xdr:colOff>
      <xdr:row>78</xdr:row>
      <xdr:rowOff>151857</xdr:rowOff>
    </xdr:to>
    <xdr:sp macro="" textlink="">
      <xdr:nvSpPr>
        <xdr:cNvPr id="427" name="楕円 426"/>
        <xdr:cNvSpPr/>
      </xdr:nvSpPr>
      <xdr:spPr>
        <a:xfrm>
          <a:off x="7810500" y="1342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168384</xdr:rowOff>
    </xdr:from>
    <xdr:ext cx="534377" cy="259045"/>
    <xdr:sp macro="" textlink="">
      <xdr:nvSpPr>
        <xdr:cNvPr id="428" name="テキスト ボックス 427"/>
        <xdr:cNvSpPr txBox="1"/>
      </xdr:nvSpPr>
      <xdr:spPr>
        <a:xfrm>
          <a:off x="7594111" y="1319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138069</xdr:rowOff>
    </xdr:from>
    <xdr:to>
      <xdr:col>36</xdr:col>
      <xdr:colOff>165100</xdr:colOff>
      <xdr:row>79</xdr:row>
      <xdr:rowOff>68219</xdr:rowOff>
    </xdr:to>
    <xdr:sp macro="" textlink="">
      <xdr:nvSpPr>
        <xdr:cNvPr id="429" name="楕円 428"/>
        <xdr:cNvSpPr/>
      </xdr:nvSpPr>
      <xdr:spPr>
        <a:xfrm>
          <a:off x="6921500" y="135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59346</xdr:rowOff>
    </xdr:from>
    <xdr:ext cx="534377" cy="259045"/>
    <xdr:sp macro="" textlink="">
      <xdr:nvSpPr>
        <xdr:cNvPr id="430" name="テキスト ボックス 429"/>
        <xdr:cNvSpPr txBox="1"/>
      </xdr:nvSpPr>
      <xdr:spPr>
        <a:xfrm>
          <a:off x="6705111" y="1360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69870</xdr:rowOff>
    </xdr:from>
    <xdr:to>
      <xdr:col>54</xdr:col>
      <xdr:colOff>189865</xdr:colOff>
      <xdr:row>98</xdr:row>
      <xdr:rowOff>118041</xdr:rowOff>
    </xdr:to>
    <xdr:cxnSp macro="">
      <xdr:nvCxnSpPr>
        <xdr:cNvPr id="452" name="直線コネクタ 451"/>
        <xdr:cNvCxnSpPr/>
      </xdr:nvCxnSpPr>
      <xdr:spPr>
        <a:xfrm flipV="1">
          <a:off x="10475595" y="16357620"/>
          <a:ext cx="1270" cy="562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121868</xdr:rowOff>
    </xdr:from>
    <xdr:ext cx="469744" cy="259045"/>
    <xdr:sp macro="" textlink="">
      <xdr:nvSpPr>
        <xdr:cNvPr id="453" name="普通建設事業費 （ うち更新整備　）最小値テキスト"/>
        <xdr:cNvSpPr txBox="1"/>
      </xdr:nvSpPr>
      <xdr:spPr>
        <a:xfrm>
          <a:off x="10528300" y="1692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118041</xdr:rowOff>
    </xdr:from>
    <xdr:to>
      <xdr:col>55</xdr:col>
      <xdr:colOff>88900</xdr:colOff>
      <xdr:row>98</xdr:row>
      <xdr:rowOff>118041</xdr:rowOff>
    </xdr:to>
    <xdr:cxnSp macro="">
      <xdr:nvCxnSpPr>
        <xdr:cNvPr id="454" name="直線コネクタ 453"/>
        <xdr:cNvCxnSpPr/>
      </xdr:nvCxnSpPr>
      <xdr:spPr>
        <a:xfrm>
          <a:off x="10388600" y="1692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16547</xdr:rowOff>
    </xdr:from>
    <xdr:ext cx="599010" cy="259045"/>
    <xdr:sp macro="" textlink="">
      <xdr:nvSpPr>
        <xdr:cNvPr id="455" name="普通建設事業費 （ うち更新整備　）最大値テキスト"/>
        <xdr:cNvSpPr txBox="1"/>
      </xdr:nvSpPr>
      <xdr:spPr>
        <a:xfrm>
          <a:off x="10528300" y="1613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69870</xdr:rowOff>
    </xdr:from>
    <xdr:to>
      <xdr:col>55</xdr:col>
      <xdr:colOff>88900</xdr:colOff>
      <xdr:row>95</xdr:row>
      <xdr:rowOff>69870</xdr:rowOff>
    </xdr:to>
    <xdr:cxnSp macro="">
      <xdr:nvCxnSpPr>
        <xdr:cNvPr id="456" name="直線コネクタ 455"/>
        <xdr:cNvCxnSpPr/>
      </xdr:nvCxnSpPr>
      <xdr:spPr>
        <a:xfrm>
          <a:off x="10388600" y="1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23039</xdr:rowOff>
    </xdr:from>
    <xdr:to>
      <xdr:col>55</xdr:col>
      <xdr:colOff>0</xdr:colOff>
      <xdr:row>97</xdr:row>
      <xdr:rowOff>36878</xdr:rowOff>
    </xdr:to>
    <xdr:cxnSp macro="">
      <xdr:nvCxnSpPr>
        <xdr:cNvPr id="457" name="直線コネクタ 456"/>
        <xdr:cNvCxnSpPr/>
      </xdr:nvCxnSpPr>
      <xdr:spPr>
        <a:xfrm>
          <a:off x="9639300" y="16653689"/>
          <a:ext cx="838200" cy="1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112295</xdr:rowOff>
    </xdr:from>
    <xdr:ext cx="534377" cy="259045"/>
    <xdr:sp macro="" textlink="">
      <xdr:nvSpPr>
        <xdr:cNvPr id="458" name="普通建設事業費 （ うち更新整備　）平均値テキスト"/>
        <xdr:cNvSpPr txBox="1"/>
      </xdr:nvSpPr>
      <xdr:spPr>
        <a:xfrm>
          <a:off x="10528300" y="16742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133868</xdr:rowOff>
    </xdr:from>
    <xdr:to>
      <xdr:col>55</xdr:col>
      <xdr:colOff>50800</xdr:colOff>
      <xdr:row>98</xdr:row>
      <xdr:rowOff>64018</xdr:rowOff>
    </xdr:to>
    <xdr:sp macro="" textlink="">
      <xdr:nvSpPr>
        <xdr:cNvPr id="459" name="フローチャート: 判断 458"/>
        <xdr:cNvSpPr/>
      </xdr:nvSpPr>
      <xdr:spPr>
        <a:xfrm>
          <a:off x="10426700" y="1676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125341</xdr:rowOff>
    </xdr:from>
    <xdr:to>
      <xdr:col>50</xdr:col>
      <xdr:colOff>114300</xdr:colOff>
      <xdr:row>97</xdr:row>
      <xdr:rowOff>23039</xdr:rowOff>
    </xdr:to>
    <xdr:cxnSp macro="">
      <xdr:nvCxnSpPr>
        <xdr:cNvPr id="460" name="直線コネクタ 459"/>
        <xdr:cNvCxnSpPr/>
      </xdr:nvCxnSpPr>
      <xdr:spPr>
        <a:xfrm>
          <a:off x="8750300" y="16584541"/>
          <a:ext cx="889000" cy="6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146796</xdr:rowOff>
    </xdr:from>
    <xdr:to>
      <xdr:col>50</xdr:col>
      <xdr:colOff>165100</xdr:colOff>
      <xdr:row>98</xdr:row>
      <xdr:rowOff>76946</xdr:rowOff>
    </xdr:to>
    <xdr:sp macro="" textlink="">
      <xdr:nvSpPr>
        <xdr:cNvPr id="461" name="フローチャート: 判断 460"/>
        <xdr:cNvSpPr/>
      </xdr:nvSpPr>
      <xdr:spPr>
        <a:xfrm>
          <a:off x="9588500" y="1677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68073</xdr:rowOff>
    </xdr:from>
    <xdr:ext cx="534377" cy="259045"/>
    <xdr:sp macro="" textlink="">
      <xdr:nvSpPr>
        <xdr:cNvPr id="462" name="テキスト ボックス 461"/>
        <xdr:cNvSpPr txBox="1"/>
      </xdr:nvSpPr>
      <xdr:spPr>
        <a:xfrm>
          <a:off x="9372111" y="1687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21768</xdr:rowOff>
    </xdr:from>
    <xdr:to>
      <xdr:col>45</xdr:col>
      <xdr:colOff>177800</xdr:colOff>
      <xdr:row>96</xdr:row>
      <xdr:rowOff>125341</xdr:rowOff>
    </xdr:to>
    <xdr:cxnSp macro="">
      <xdr:nvCxnSpPr>
        <xdr:cNvPr id="463" name="直線コネクタ 462"/>
        <xdr:cNvCxnSpPr/>
      </xdr:nvCxnSpPr>
      <xdr:spPr>
        <a:xfrm>
          <a:off x="7861300" y="15623718"/>
          <a:ext cx="889000" cy="96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143970</xdr:rowOff>
    </xdr:from>
    <xdr:to>
      <xdr:col>46</xdr:col>
      <xdr:colOff>38100</xdr:colOff>
      <xdr:row>98</xdr:row>
      <xdr:rowOff>74120</xdr:rowOff>
    </xdr:to>
    <xdr:sp macro="" textlink="">
      <xdr:nvSpPr>
        <xdr:cNvPr id="464" name="フローチャート: 判断 463"/>
        <xdr:cNvSpPr/>
      </xdr:nvSpPr>
      <xdr:spPr>
        <a:xfrm>
          <a:off x="8699500" y="167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65247</xdr:rowOff>
    </xdr:from>
    <xdr:ext cx="534377" cy="259045"/>
    <xdr:sp macro="" textlink="">
      <xdr:nvSpPr>
        <xdr:cNvPr id="465" name="テキスト ボックス 464"/>
        <xdr:cNvSpPr txBox="1"/>
      </xdr:nvSpPr>
      <xdr:spPr>
        <a:xfrm>
          <a:off x="8483111" y="1686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21768</xdr:rowOff>
    </xdr:from>
    <xdr:to>
      <xdr:col>41</xdr:col>
      <xdr:colOff>50800</xdr:colOff>
      <xdr:row>95</xdr:row>
      <xdr:rowOff>119058</xdr:rowOff>
    </xdr:to>
    <xdr:cxnSp macro="">
      <xdr:nvCxnSpPr>
        <xdr:cNvPr id="466" name="直線コネクタ 465"/>
        <xdr:cNvCxnSpPr/>
      </xdr:nvCxnSpPr>
      <xdr:spPr>
        <a:xfrm flipV="1">
          <a:off x="6972300" y="15623718"/>
          <a:ext cx="889000" cy="78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157094</xdr:rowOff>
    </xdr:from>
    <xdr:to>
      <xdr:col>41</xdr:col>
      <xdr:colOff>101600</xdr:colOff>
      <xdr:row>98</xdr:row>
      <xdr:rowOff>87244</xdr:rowOff>
    </xdr:to>
    <xdr:sp macro="" textlink="">
      <xdr:nvSpPr>
        <xdr:cNvPr id="467" name="フローチャート: 判断 466"/>
        <xdr:cNvSpPr/>
      </xdr:nvSpPr>
      <xdr:spPr>
        <a:xfrm>
          <a:off x="78105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78371</xdr:rowOff>
    </xdr:from>
    <xdr:ext cx="534377" cy="259045"/>
    <xdr:sp macro="" textlink="">
      <xdr:nvSpPr>
        <xdr:cNvPr id="468" name="テキスト ボックス 467"/>
        <xdr:cNvSpPr txBox="1"/>
      </xdr:nvSpPr>
      <xdr:spPr>
        <a:xfrm>
          <a:off x="7594111" y="1688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6635</xdr:rowOff>
    </xdr:from>
    <xdr:to>
      <xdr:col>36</xdr:col>
      <xdr:colOff>165100</xdr:colOff>
      <xdr:row>98</xdr:row>
      <xdr:rowOff>108235</xdr:rowOff>
    </xdr:to>
    <xdr:sp macro="" textlink="">
      <xdr:nvSpPr>
        <xdr:cNvPr id="469" name="フローチャート: 判断 468"/>
        <xdr:cNvSpPr/>
      </xdr:nvSpPr>
      <xdr:spPr>
        <a:xfrm>
          <a:off x="6921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99362</xdr:rowOff>
    </xdr:from>
    <xdr:ext cx="534377" cy="259045"/>
    <xdr:sp macro="" textlink="">
      <xdr:nvSpPr>
        <xdr:cNvPr id="470" name="テキスト ボックス 469"/>
        <xdr:cNvSpPr txBox="1"/>
      </xdr:nvSpPr>
      <xdr:spPr>
        <a:xfrm>
          <a:off x="6705111" y="1690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157528</xdr:rowOff>
    </xdr:from>
    <xdr:to>
      <xdr:col>55</xdr:col>
      <xdr:colOff>50800</xdr:colOff>
      <xdr:row>97</xdr:row>
      <xdr:rowOff>87678</xdr:rowOff>
    </xdr:to>
    <xdr:sp macro="" textlink="">
      <xdr:nvSpPr>
        <xdr:cNvPr id="476" name="楕円 475"/>
        <xdr:cNvSpPr/>
      </xdr:nvSpPr>
      <xdr:spPr>
        <a:xfrm>
          <a:off x="10426700" y="1661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8955</xdr:rowOff>
    </xdr:from>
    <xdr:ext cx="599010" cy="259045"/>
    <xdr:sp macro="" textlink="">
      <xdr:nvSpPr>
        <xdr:cNvPr id="477" name="普通建設事業費 （ うち更新整備　）該当値テキスト"/>
        <xdr:cNvSpPr txBox="1"/>
      </xdr:nvSpPr>
      <xdr:spPr>
        <a:xfrm>
          <a:off x="10528300" y="1646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143689</xdr:rowOff>
    </xdr:from>
    <xdr:to>
      <xdr:col>50</xdr:col>
      <xdr:colOff>165100</xdr:colOff>
      <xdr:row>97</xdr:row>
      <xdr:rowOff>73839</xdr:rowOff>
    </xdr:to>
    <xdr:sp macro="" textlink="">
      <xdr:nvSpPr>
        <xdr:cNvPr id="478" name="楕円 477"/>
        <xdr:cNvSpPr/>
      </xdr:nvSpPr>
      <xdr:spPr>
        <a:xfrm>
          <a:off x="9588500" y="166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90366</xdr:rowOff>
    </xdr:from>
    <xdr:ext cx="599010" cy="259045"/>
    <xdr:sp macro="" textlink="">
      <xdr:nvSpPr>
        <xdr:cNvPr id="479" name="テキスト ボックス 478"/>
        <xdr:cNvSpPr txBox="1"/>
      </xdr:nvSpPr>
      <xdr:spPr>
        <a:xfrm>
          <a:off x="9339795" y="1637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74541</xdr:rowOff>
    </xdr:from>
    <xdr:to>
      <xdr:col>46</xdr:col>
      <xdr:colOff>38100</xdr:colOff>
      <xdr:row>97</xdr:row>
      <xdr:rowOff>4691</xdr:rowOff>
    </xdr:to>
    <xdr:sp macro="" textlink="">
      <xdr:nvSpPr>
        <xdr:cNvPr id="480" name="楕円 479"/>
        <xdr:cNvSpPr/>
      </xdr:nvSpPr>
      <xdr:spPr>
        <a:xfrm>
          <a:off x="8699500" y="1653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21218</xdr:rowOff>
    </xdr:from>
    <xdr:ext cx="599010" cy="259045"/>
    <xdr:sp macro="" textlink="">
      <xdr:nvSpPr>
        <xdr:cNvPr id="481" name="テキスト ボックス 480"/>
        <xdr:cNvSpPr txBox="1"/>
      </xdr:nvSpPr>
      <xdr:spPr>
        <a:xfrm>
          <a:off x="8450795" y="1630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142418</xdr:rowOff>
    </xdr:from>
    <xdr:to>
      <xdr:col>41</xdr:col>
      <xdr:colOff>101600</xdr:colOff>
      <xdr:row>91</xdr:row>
      <xdr:rowOff>72568</xdr:rowOff>
    </xdr:to>
    <xdr:sp macro="" textlink="">
      <xdr:nvSpPr>
        <xdr:cNvPr id="482" name="楕円 481"/>
        <xdr:cNvSpPr/>
      </xdr:nvSpPr>
      <xdr:spPr>
        <a:xfrm>
          <a:off x="7810500" y="1557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89095</xdr:rowOff>
    </xdr:from>
    <xdr:ext cx="599010" cy="259045"/>
    <xdr:sp macro="" textlink="">
      <xdr:nvSpPr>
        <xdr:cNvPr id="483" name="テキスト ボックス 482"/>
        <xdr:cNvSpPr txBox="1"/>
      </xdr:nvSpPr>
      <xdr:spPr>
        <a:xfrm>
          <a:off x="7561795" y="1534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68258</xdr:rowOff>
    </xdr:from>
    <xdr:to>
      <xdr:col>36</xdr:col>
      <xdr:colOff>165100</xdr:colOff>
      <xdr:row>95</xdr:row>
      <xdr:rowOff>169858</xdr:rowOff>
    </xdr:to>
    <xdr:sp macro="" textlink="">
      <xdr:nvSpPr>
        <xdr:cNvPr id="484" name="楕円 483"/>
        <xdr:cNvSpPr/>
      </xdr:nvSpPr>
      <xdr:spPr>
        <a:xfrm>
          <a:off x="6921500" y="1635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14935</xdr:rowOff>
    </xdr:from>
    <xdr:ext cx="599010" cy="259045"/>
    <xdr:sp macro="" textlink="">
      <xdr:nvSpPr>
        <xdr:cNvPr id="485" name="テキスト ボックス 484"/>
        <xdr:cNvSpPr txBox="1"/>
      </xdr:nvSpPr>
      <xdr:spPr>
        <a:xfrm>
          <a:off x="6672795" y="16131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09" name="直線コネクタ 508"/>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2" name="災害復旧事業費最大値テキスト"/>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3" name="直線コネクタ 512"/>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150978</xdr:rowOff>
    </xdr:from>
    <xdr:to>
      <xdr:col>85</xdr:col>
      <xdr:colOff>127000</xdr:colOff>
      <xdr:row>39</xdr:row>
      <xdr:rowOff>35916</xdr:rowOff>
    </xdr:to>
    <xdr:cxnSp macro="">
      <xdr:nvCxnSpPr>
        <xdr:cNvPr id="514" name="直線コネクタ 513"/>
        <xdr:cNvCxnSpPr/>
      </xdr:nvCxnSpPr>
      <xdr:spPr>
        <a:xfrm>
          <a:off x="15481300" y="6666078"/>
          <a:ext cx="8382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104970</xdr:rowOff>
    </xdr:from>
    <xdr:ext cx="469744" cy="259045"/>
    <xdr:sp macro="" textlink="">
      <xdr:nvSpPr>
        <xdr:cNvPr id="515" name="災害復旧事業費平均値テキスト"/>
        <xdr:cNvSpPr txBox="1"/>
      </xdr:nvSpPr>
      <xdr:spPr>
        <a:xfrm>
          <a:off x="16370300" y="64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6" name="フローチャート: 判断 515"/>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150978</xdr:rowOff>
    </xdr:from>
    <xdr:to>
      <xdr:col>81</xdr:col>
      <xdr:colOff>50800</xdr:colOff>
      <xdr:row>39</xdr:row>
      <xdr:rowOff>4318</xdr:rowOff>
    </xdr:to>
    <xdr:cxnSp macro="">
      <xdr:nvCxnSpPr>
        <xdr:cNvPr id="517" name="直線コネクタ 516"/>
        <xdr:cNvCxnSpPr/>
      </xdr:nvCxnSpPr>
      <xdr:spPr>
        <a:xfrm flipV="1">
          <a:off x="14592300" y="6666078"/>
          <a:ext cx="889000" cy="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18" name="フローチャート: 判断 517"/>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26788</xdr:rowOff>
    </xdr:from>
    <xdr:ext cx="469744" cy="259045"/>
    <xdr:sp macro="" textlink="">
      <xdr:nvSpPr>
        <xdr:cNvPr id="519" name="テキスト ボックス 518"/>
        <xdr:cNvSpPr txBox="1"/>
      </xdr:nvSpPr>
      <xdr:spPr>
        <a:xfrm>
          <a:off x="15246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4318</xdr:rowOff>
    </xdr:from>
    <xdr:to>
      <xdr:col>76</xdr:col>
      <xdr:colOff>114300</xdr:colOff>
      <xdr:row>39</xdr:row>
      <xdr:rowOff>44450</xdr:rowOff>
    </xdr:to>
    <xdr:cxnSp macro="">
      <xdr:nvCxnSpPr>
        <xdr:cNvPr id="520" name="直線コネクタ 519"/>
        <xdr:cNvCxnSpPr/>
      </xdr:nvCxnSpPr>
      <xdr:spPr>
        <a:xfrm flipV="1">
          <a:off x="13703300" y="6690868"/>
          <a:ext cx="889000" cy="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1" name="フローチャート: 判断 520"/>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66819</xdr:rowOff>
    </xdr:from>
    <xdr:ext cx="469744" cy="259045"/>
    <xdr:sp macro="" textlink="">
      <xdr:nvSpPr>
        <xdr:cNvPr id="522" name="テキスト ボックス 521"/>
        <xdr:cNvSpPr txBox="1"/>
      </xdr:nvSpPr>
      <xdr:spPr>
        <a:xfrm>
          <a:off x="14357428" y="675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4" name="フローチャート: 判断 523"/>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5" name="テキスト ボックス 524"/>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6" name="フローチャート: 判断 525"/>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91089</xdr:rowOff>
    </xdr:from>
    <xdr:ext cx="469744" cy="259045"/>
    <xdr:sp macro="" textlink="">
      <xdr:nvSpPr>
        <xdr:cNvPr id="527" name="テキスト ボックス 526"/>
        <xdr:cNvSpPr txBox="1"/>
      </xdr:nvSpPr>
      <xdr:spPr>
        <a:xfrm>
          <a:off x="12579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156566</xdr:rowOff>
    </xdr:from>
    <xdr:to>
      <xdr:col>85</xdr:col>
      <xdr:colOff>177800</xdr:colOff>
      <xdr:row>39</xdr:row>
      <xdr:rowOff>86716</xdr:rowOff>
    </xdr:to>
    <xdr:sp macro="" textlink="">
      <xdr:nvSpPr>
        <xdr:cNvPr id="533" name="楕円 532"/>
        <xdr:cNvSpPr/>
      </xdr:nvSpPr>
      <xdr:spPr>
        <a:xfrm>
          <a:off x="16268700" y="667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71493</xdr:rowOff>
    </xdr:from>
    <xdr:ext cx="378565" cy="259045"/>
    <xdr:sp macro="" textlink="">
      <xdr:nvSpPr>
        <xdr:cNvPr id="534" name="災害復旧事業費該当値テキスト"/>
        <xdr:cNvSpPr txBox="1"/>
      </xdr:nvSpPr>
      <xdr:spPr>
        <a:xfrm>
          <a:off x="16370300" y="6586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100178</xdr:rowOff>
    </xdr:from>
    <xdr:to>
      <xdr:col>81</xdr:col>
      <xdr:colOff>101600</xdr:colOff>
      <xdr:row>39</xdr:row>
      <xdr:rowOff>30328</xdr:rowOff>
    </xdr:to>
    <xdr:sp macro="" textlink="">
      <xdr:nvSpPr>
        <xdr:cNvPr id="535" name="楕円 534"/>
        <xdr:cNvSpPr/>
      </xdr:nvSpPr>
      <xdr:spPr>
        <a:xfrm>
          <a:off x="15430500" y="661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46855</xdr:rowOff>
    </xdr:from>
    <xdr:ext cx="469744" cy="259045"/>
    <xdr:sp macro="" textlink="">
      <xdr:nvSpPr>
        <xdr:cNvPr id="536" name="テキスト ボックス 535"/>
        <xdr:cNvSpPr txBox="1"/>
      </xdr:nvSpPr>
      <xdr:spPr>
        <a:xfrm>
          <a:off x="15246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124968</xdr:rowOff>
    </xdr:from>
    <xdr:to>
      <xdr:col>76</xdr:col>
      <xdr:colOff>165100</xdr:colOff>
      <xdr:row>39</xdr:row>
      <xdr:rowOff>55118</xdr:rowOff>
    </xdr:to>
    <xdr:sp macro="" textlink="">
      <xdr:nvSpPr>
        <xdr:cNvPr id="537" name="楕円 536"/>
        <xdr:cNvSpPr/>
      </xdr:nvSpPr>
      <xdr:spPr>
        <a:xfrm>
          <a:off x="14541500" y="664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71645</xdr:rowOff>
    </xdr:from>
    <xdr:ext cx="469744" cy="259045"/>
    <xdr:sp macro="" textlink="">
      <xdr:nvSpPr>
        <xdr:cNvPr id="538" name="テキスト ボックス 537"/>
        <xdr:cNvSpPr txBox="1"/>
      </xdr:nvSpPr>
      <xdr:spPr>
        <a:xfrm>
          <a:off x="14357428" y="641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5" name="直線コネクタ 614"/>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6" name="公債費最小値テキスト"/>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7" name="直線コネクタ 616"/>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18" name="公債費最大値テキスト"/>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19" name="直線コネクタ 618"/>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153028</xdr:rowOff>
    </xdr:from>
    <xdr:to>
      <xdr:col>85</xdr:col>
      <xdr:colOff>127000</xdr:colOff>
      <xdr:row>78</xdr:row>
      <xdr:rowOff>13627</xdr:rowOff>
    </xdr:to>
    <xdr:cxnSp macro="">
      <xdr:nvCxnSpPr>
        <xdr:cNvPr id="620" name="直線コネクタ 619"/>
        <xdr:cNvCxnSpPr/>
      </xdr:nvCxnSpPr>
      <xdr:spPr>
        <a:xfrm>
          <a:off x="15481300" y="13354678"/>
          <a:ext cx="838200" cy="3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118978</xdr:rowOff>
    </xdr:from>
    <xdr:ext cx="534377" cy="259045"/>
    <xdr:sp macro="" textlink="">
      <xdr:nvSpPr>
        <xdr:cNvPr id="621" name="公債費平均値テキスト"/>
        <xdr:cNvSpPr txBox="1"/>
      </xdr:nvSpPr>
      <xdr:spPr>
        <a:xfrm>
          <a:off x="16370300" y="12977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2" name="フローチャート: 判断 621"/>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153028</xdr:rowOff>
    </xdr:from>
    <xdr:to>
      <xdr:col>81</xdr:col>
      <xdr:colOff>50800</xdr:colOff>
      <xdr:row>78</xdr:row>
      <xdr:rowOff>31831</xdr:rowOff>
    </xdr:to>
    <xdr:cxnSp macro="">
      <xdr:nvCxnSpPr>
        <xdr:cNvPr id="623" name="直線コネクタ 622"/>
        <xdr:cNvCxnSpPr/>
      </xdr:nvCxnSpPr>
      <xdr:spPr>
        <a:xfrm flipV="1">
          <a:off x="14592300" y="13354678"/>
          <a:ext cx="889000" cy="5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4" name="フローチャート: 判断 623"/>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55725</xdr:rowOff>
    </xdr:from>
    <xdr:ext cx="534377" cy="259045"/>
    <xdr:sp macro="" textlink="">
      <xdr:nvSpPr>
        <xdr:cNvPr id="625" name="テキスト ボックス 624"/>
        <xdr:cNvSpPr txBox="1"/>
      </xdr:nvSpPr>
      <xdr:spPr>
        <a:xfrm>
          <a:off x="15214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25986</xdr:rowOff>
    </xdr:from>
    <xdr:to>
      <xdr:col>76</xdr:col>
      <xdr:colOff>114300</xdr:colOff>
      <xdr:row>78</xdr:row>
      <xdr:rowOff>31831</xdr:rowOff>
    </xdr:to>
    <xdr:cxnSp macro="">
      <xdr:nvCxnSpPr>
        <xdr:cNvPr id="626" name="直線コネクタ 625"/>
        <xdr:cNvCxnSpPr/>
      </xdr:nvCxnSpPr>
      <xdr:spPr>
        <a:xfrm>
          <a:off x="13703300" y="13227636"/>
          <a:ext cx="889000" cy="17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7" name="フローチャート: 判断 626"/>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57203</xdr:rowOff>
    </xdr:from>
    <xdr:ext cx="534377" cy="259045"/>
    <xdr:sp macro="" textlink="">
      <xdr:nvSpPr>
        <xdr:cNvPr id="628" name="テキスト ボックス 627"/>
        <xdr:cNvSpPr txBox="1"/>
      </xdr:nvSpPr>
      <xdr:spPr>
        <a:xfrm>
          <a:off x="14325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25986</xdr:rowOff>
    </xdr:from>
    <xdr:to>
      <xdr:col>71</xdr:col>
      <xdr:colOff>177800</xdr:colOff>
      <xdr:row>77</xdr:row>
      <xdr:rowOff>85658</xdr:rowOff>
    </xdr:to>
    <xdr:cxnSp macro="">
      <xdr:nvCxnSpPr>
        <xdr:cNvPr id="629" name="直線コネクタ 628"/>
        <xdr:cNvCxnSpPr/>
      </xdr:nvCxnSpPr>
      <xdr:spPr>
        <a:xfrm flipV="1">
          <a:off x="12814300" y="13227636"/>
          <a:ext cx="889000" cy="5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0" name="フローチャート: 判断 629"/>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50916</xdr:rowOff>
    </xdr:from>
    <xdr:ext cx="534377" cy="259045"/>
    <xdr:sp macro="" textlink="">
      <xdr:nvSpPr>
        <xdr:cNvPr id="631" name="テキスト ボックス 630"/>
        <xdr:cNvSpPr txBox="1"/>
      </xdr:nvSpPr>
      <xdr:spPr>
        <a:xfrm>
          <a:off x="13436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2" name="フローチャート: 判断 631"/>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3916</xdr:rowOff>
    </xdr:from>
    <xdr:ext cx="534377" cy="259045"/>
    <xdr:sp macro="" textlink="">
      <xdr:nvSpPr>
        <xdr:cNvPr id="633" name="テキスト ボックス 632"/>
        <xdr:cNvSpPr txBox="1"/>
      </xdr:nvSpPr>
      <xdr:spPr>
        <a:xfrm>
          <a:off x="12547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134277</xdr:rowOff>
    </xdr:from>
    <xdr:to>
      <xdr:col>85</xdr:col>
      <xdr:colOff>177800</xdr:colOff>
      <xdr:row>78</xdr:row>
      <xdr:rowOff>64427</xdr:rowOff>
    </xdr:to>
    <xdr:sp macro="" textlink="">
      <xdr:nvSpPr>
        <xdr:cNvPr id="639" name="楕円 638"/>
        <xdr:cNvSpPr/>
      </xdr:nvSpPr>
      <xdr:spPr>
        <a:xfrm>
          <a:off x="16268700" y="133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112704</xdr:rowOff>
    </xdr:from>
    <xdr:ext cx="534377" cy="259045"/>
    <xdr:sp macro="" textlink="">
      <xdr:nvSpPr>
        <xdr:cNvPr id="640" name="公債費該当値テキスト"/>
        <xdr:cNvSpPr txBox="1"/>
      </xdr:nvSpPr>
      <xdr:spPr>
        <a:xfrm>
          <a:off x="16370300" y="13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102228</xdr:rowOff>
    </xdr:from>
    <xdr:to>
      <xdr:col>81</xdr:col>
      <xdr:colOff>101600</xdr:colOff>
      <xdr:row>78</xdr:row>
      <xdr:rowOff>32378</xdr:rowOff>
    </xdr:to>
    <xdr:sp macro="" textlink="">
      <xdr:nvSpPr>
        <xdr:cNvPr id="641" name="楕円 640"/>
        <xdr:cNvSpPr/>
      </xdr:nvSpPr>
      <xdr:spPr>
        <a:xfrm>
          <a:off x="15430500" y="1330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23505</xdr:rowOff>
    </xdr:from>
    <xdr:ext cx="534377" cy="259045"/>
    <xdr:sp macro="" textlink="">
      <xdr:nvSpPr>
        <xdr:cNvPr id="642" name="テキスト ボックス 641"/>
        <xdr:cNvSpPr txBox="1"/>
      </xdr:nvSpPr>
      <xdr:spPr>
        <a:xfrm>
          <a:off x="15214111" y="133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152481</xdr:rowOff>
    </xdr:from>
    <xdr:to>
      <xdr:col>76</xdr:col>
      <xdr:colOff>165100</xdr:colOff>
      <xdr:row>78</xdr:row>
      <xdr:rowOff>82631</xdr:rowOff>
    </xdr:to>
    <xdr:sp macro="" textlink="">
      <xdr:nvSpPr>
        <xdr:cNvPr id="643" name="楕円 642"/>
        <xdr:cNvSpPr/>
      </xdr:nvSpPr>
      <xdr:spPr>
        <a:xfrm>
          <a:off x="14541500" y="133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73758</xdr:rowOff>
    </xdr:from>
    <xdr:ext cx="534377" cy="259045"/>
    <xdr:sp macro="" textlink="">
      <xdr:nvSpPr>
        <xdr:cNvPr id="644" name="テキスト ボックス 643"/>
        <xdr:cNvSpPr txBox="1"/>
      </xdr:nvSpPr>
      <xdr:spPr>
        <a:xfrm>
          <a:off x="14325111" y="1344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146636</xdr:rowOff>
    </xdr:from>
    <xdr:to>
      <xdr:col>72</xdr:col>
      <xdr:colOff>38100</xdr:colOff>
      <xdr:row>77</xdr:row>
      <xdr:rowOff>76786</xdr:rowOff>
    </xdr:to>
    <xdr:sp macro="" textlink="">
      <xdr:nvSpPr>
        <xdr:cNvPr id="645" name="楕円 644"/>
        <xdr:cNvSpPr/>
      </xdr:nvSpPr>
      <xdr:spPr>
        <a:xfrm>
          <a:off x="13652500" y="1317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67913</xdr:rowOff>
    </xdr:from>
    <xdr:ext cx="534377" cy="259045"/>
    <xdr:sp macro="" textlink="">
      <xdr:nvSpPr>
        <xdr:cNvPr id="646" name="テキスト ボックス 645"/>
        <xdr:cNvSpPr txBox="1"/>
      </xdr:nvSpPr>
      <xdr:spPr>
        <a:xfrm>
          <a:off x="13436111" y="1326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34858</xdr:rowOff>
    </xdr:from>
    <xdr:to>
      <xdr:col>67</xdr:col>
      <xdr:colOff>101600</xdr:colOff>
      <xdr:row>77</xdr:row>
      <xdr:rowOff>136458</xdr:rowOff>
    </xdr:to>
    <xdr:sp macro="" textlink="">
      <xdr:nvSpPr>
        <xdr:cNvPr id="647" name="楕円 646"/>
        <xdr:cNvSpPr/>
      </xdr:nvSpPr>
      <xdr:spPr>
        <a:xfrm>
          <a:off x="12763500" y="1323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127585</xdr:rowOff>
    </xdr:from>
    <xdr:ext cx="534377" cy="259045"/>
    <xdr:sp macro="" textlink="">
      <xdr:nvSpPr>
        <xdr:cNvPr id="648" name="テキスト ボックス 647"/>
        <xdr:cNvSpPr txBox="1"/>
      </xdr:nvSpPr>
      <xdr:spPr>
        <a:xfrm>
          <a:off x="12547111" y="1332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10516</xdr:rowOff>
    </xdr:from>
    <xdr:to>
      <xdr:col>85</xdr:col>
      <xdr:colOff>126364</xdr:colOff>
      <xdr:row>99</xdr:row>
      <xdr:rowOff>36931</xdr:rowOff>
    </xdr:to>
    <xdr:cxnSp macro="">
      <xdr:nvCxnSpPr>
        <xdr:cNvPr id="672" name="直線コネクタ 671"/>
        <xdr:cNvCxnSpPr/>
      </xdr:nvCxnSpPr>
      <xdr:spPr>
        <a:xfrm flipV="1">
          <a:off x="16317595" y="15955366"/>
          <a:ext cx="1269" cy="105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40758</xdr:rowOff>
    </xdr:from>
    <xdr:ext cx="378565" cy="259045"/>
    <xdr:sp macro="" textlink="">
      <xdr:nvSpPr>
        <xdr:cNvPr id="673" name="積立金最小値テキスト"/>
        <xdr:cNvSpPr txBox="1"/>
      </xdr:nvSpPr>
      <xdr:spPr>
        <a:xfrm>
          <a:off x="16370300" y="17014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36931</xdr:rowOff>
    </xdr:from>
    <xdr:to>
      <xdr:col>86</xdr:col>
      <xdr:colOff>25400</xdr:colOff>
      <xdr:row>99</xdr:row>
      <xdr:rowOff>36931</xdr:rowOff>
    </xdr:to>
    <xdr:cxnSp macro="">
      <xdr:nvCxnSpPr>
        <xdr:cNvPr id="674" name="直線コネクタ 673"/>
        <xdr:cNvCxnSpPr/>
      </xdr:nvCxnSpPr>
      <xdr:spPr>
        <a:xfrm>
          <a:off x="16230600" y="1701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128643</xdr:rowOff>
    </xdr:from>
    <xdr:ext cx="534377" cy="259045"/>
    <xdr:sp macro="" textlink="">
      <xdr:nvSpPr>
        <xdr:cNvPr id="675" name="積立金最大値テキスト"/>
        <xdr:cNvSpPr txBox="1"/>
      </xdr:nvSpPr>
      <xdr:spPr>
        <a:xfrm>
          <a:off x="16370300" y="1573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10516</xdr:rowOff>
    </xdr:from>
    <xdr:to>
      <xdr:col>86</xdr:col>
      <xdr:colOff>25400</xdr:colOff>
      <xdr:row>93</xdr:row>
      <xdr:rowOff>10516</xdr:rowOff>
    </xdr:to>
    <xdr:cxnSp macro="">
      <xdr:nvCxnSpPr>
        <xdr:cNvPr id="676" name="直線コネクタ 675"/>
        <xdr:cNvCxnSpPr/>
      </xdr:nvCxnSpPr>
      <xdr:spPr>
        <a:xfrm>
          <a:off x="16230600" y="15955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161367</xdr:rowOff>
    </xdr:from>
    <xdr:to>
      <xdr:col>85</xdr:col>
      <xdr:colOff>127000</xdr:colOff>
      <xdr:row>94</xdr:row>
      <xdr:rowOff>79311</xdr:rowOff>
    </xdr:to>
    <xdr:cxnSp macro="">
      <xdr:nvCxnSpPr>
        <xdr:cNvPr id="677" name="直線コネクタ 676"/>
        <xdr:cNvCxnSpPr/>
      </xdr:nvCxnSpPr>
      <xdr:spPr>
        <a:xfrm flipV="1">
          <a:off x="15481300" y="16106217"/>
          <a:ext cx="838200" cy="8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160202</xdr:rowOff>
    </xdr:from>
    <xdr:ext cx="534377" cy="259045"/>
    <xdr:sp macro="" textlink="">
      <xdr:nvSpPr>
        <xdr:cNvPr id="678" name="積立金平均値テキスト"/>
        <xdr:cNvSpPr txBox="1"/>
      </xdr:nvSpPr>
      <xdr:spPr>
        <a:xfrm>
          <a:off x="16370300" y="16619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10325</xdr:rowOff>
    </xdr:from>
    <xdr:to>
      <xdr:col>85</xdr:col>
      <xdr:colOff>177800</xdr:colOff>
      <xdr:row>97</xdr:row>
      <xdr:rowOff>111925</xdr:rowOff>
    </xdr:to>
    <xdr:sp macro="" textlink="">
      <xdr:nvSpPr>
        <xdr:cNvPr id="679" name="フローチャート: 判断 678"/>
        <xdr:cNvSpPr/>
      </xdr:nvSpPr>
      <xdr:spPr>
        <a:xfrm>
          <a:off x="162687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116599</xdr:rowOff>
    </xdr:from>
    <xdr:to>
      <xdr:col>81</xdr:col>
      <xdr:colOff>50800</xdr:colOff>
      <xdr:row>94</xdr:row>
      <xdr:rowOff>79311</xdr:rowOff>
    </xdr:to>
    <xdr:cxnSp macro="">
      <xdr:nvCxnSpPr>
        <xdr:cNvPr id="680" name="直線コネクタ 679"/>
        <xdr:cNvCxnSpPr/>
      </xdr:nvCxnSpPr>
      <xdr:spPr>
        <a:xfrm>
          <a:off x="14592300" y="15889999"/>
          <a:ext cx="889000" cy="30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12382</xdr:rowOff>
    </xdr:from>
    <xdr:to>
      <xdr:col>81</xdr:col>
      <xdr:colOff>101600</xdr:colOff>
      <xdr:row>97</xdr:row>
      <xdr:rowOff>113982</xdr:rowOff>
    </xdr:to>
    <xdr:sp macro="" textlink="">
      <xdr:nvSpPr>
        <xdr:cNvPr id="681" name="フローチャート: 判断 680"/>
        <xdr:cNvSpPr/>
      </xdr:nvSpPr>
      <xdr:spPr>
        <a:xfrm>
          <a:off x="15430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105109</xdr:rowOff>
    </xdr:from>
    <xdr:ext cx="534377" cy="259045"/>
    <xdr:sp macro="" textlink="">
      <xdr:nvSpPr>
        <xdr:cNvPr id="682" name="テキスト ボックス 681"/>
        <xdr:cNvSpPr txBox="1"/>
      </xdr:nvSpPr>
      <xdr:spPr>
        <a:xfrm>
          <a:off x="15214111" y="167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116599</xdr:rowOff>
    </xdr:from>
    <xdr:to>
      <xdr:col>76</xdr:col>
      <xdr:colOff>114300</xdr:colOff>
      <xdr:row>97</xdr:row>
      <xdr:rowOff>121362</xdr:rowOff>
    </xdr:to>
    <xdr:cxnSp macro="">
      <xdr:nvCxnSpPr>
        <xdr:cNvPr id="683" name="直線コネクタ 682"/>
        <xdr:cNvCxnSpPr/>
      </xdr:nvCxnSpPr>
      <xdr:spPr>
        <a:xfrm flipV="1">
          <a:off x="13703300" y="15889999"/>
          <a:ext cx="889000" cy="86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36018</xdr:rowOff>
    </xdr:from>
    <xdr:to>
      <xdr:col>76</xdr:col>
      <xdr:colOff>165100</xdr:colOff>
      <xdr:row>97</xdr:row>
      <xdr:rowOff>137618</xdr:rowOff>
    </xdr:to>
    <xdr:sp macro="" textlink="">
      <xdr:nvSpPr>
        <xdr:cNvPr id="684" name="フローチャート: 判断 683"/>
        <xdr:cNvSpPr/>
      </xdr:nvSpPr>
      <xdr:spPr>
        <a:xfrm>
          <a:off x="14541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128745</xdr:rowOff>
    </xdr:from>
    <xdr:ext cx="534377" cy="259045"/>
    <xdr:sp macro="" textlink="">
      <xdr:nvSpPr>
        <xdr:cNvPr id="685" name="テキスト ボックス 684"/>
        <xdr:cNvSpPr txBox="1"/>
      </xdr:nvSpPr>
      <xdr:spPr>
        <a:xfrm>
          <a:off x="14325111" y="167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166091</xdr:rowOff>
    </xdr:from>
    <xdr:to>
      <xdr:col>71</xdr:col>
      <xdr:colOff>177800</xdr:colOff>
      <xdr:row>97</xdr:row>
      <xdr:rowOff>121362</xdr:rowOff>
    </xdr:to>
    <xdr:cxnSp macro="">
      <xdr:nvCxnSpPr>
        <xdr:cNvPr id="686" name="直線コネクタ 685"/>
        <xdr:cNvCxnSpPr/>
      </xdr:nvCxnSpPr>
      <xdr:spPr>
        <a:xfrm>
          <a:off x="12814300" y="15596591"/>
          <a:ext cx="889000" cy="115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52832</xdr:rowOff>
    </xdr:from>
    <xdr:to>
      <xdr:col>72</xdr:col>
      <xdr:colOff>38100</xdr:colOff>
      <xdr:row>97</xdr:row>
      <xdr:rowOff>154432</xdr:rowOff>
    </xdr:to>
    <xdr:sp macro="" textlink="">
      <xdr:nvSpPr>
        <xdr:cNvPr id="687" name="フローチャート: 判断 686"/>
        <xdr:cNvSpPr/>
      </xdr:nvSpPr>
      <xdr:spPr>
        <a:xfrm>
          <a:off x="13652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170959</xdr:rowOff>
    </xdr:from>
    <xdr:ext cx="534377" cy="259045"/>
    <xdr:sp macro="" textlink="">
      <xdr:nvSpPr>
        <xdr:cNvPr id="688" name="テキスト ボックス 687"/>
        <xdr:cNvSpPr txBox="1"/>
      </xdr:nvSpPr>
      <xdr:spPr>
        <a:xfrm>
          <a:off x="13436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6604</xdr:rowOff>
    </xdr:from>
    <xdr:to>
      <xdr:col>67</xdr:col>
      <xdr:colOff>101600</xdr:colOff>
      <xdr:row>97</xdr:row>
      <xdr:rowOff>108204</xdr:rowOff>
    </xdr:to>
    <xdr:sp macro="" textlink="">
      <xdr:nvSpPr>
        <xdr:cNvPr id="689" name="フローチャート: 判断 688"/>
        <xdr:cNvSpPr/>
      </xdr:nvSpPr>
      <xdr:spPr>
        <a:xfrm>
          <a:off x="127635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99331</xdr:rowOff>
    </xdr:from>
    <xdr:ext cx="534377" cy="259045"/>
    <xdr:sp macro="" textlink="">
      <xdr:nvSpPr>
        <xdr:cNvPr id="690" name="テキスト ボックス 689"/>
        <xdr:cNvSpPr txBox="1"/>
      </xdr:nvSpPr>
      <xdr:spPr>
        <a:xfrm>
          <a:off x="12547111" y="1672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110567</xdr:rowOff>
    </xdr:from>
    <xdr:to>
      <xdr:col>85</xdr:col>
      <xdr:colOff>177800</xdr:colOff>
      <xdr:row>94</xdr:row>
      <xdr:rowOff>40717</xdr:rowOff>
    </xdr:to>
    <xdr:sp macro="" textlink="">
      <xdr:nvSpPr>
        <xdr:cNvPr id="696" name="楕円 695"/>
        <xdr:cNvSpPr/>
      </xdr:nvSpPr>
      <xdr:spPr>
        <a:xfrm>
          <a:off x="16268700" y="1605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133444</xdr:rowOff>
    </xdr:from>
    <xdr:ext cx="534377" cy="259045"/>
    <xdr:sp macro="" textlink="">
      <xdr:nvSpPr>
        <xdr:cNvPr id="697" name="積立金該当値テキスト"/>
        <xdr:cNvSpPr txBox="1"/>
      </xdr:nvSpPr>
      <xdr:spPr>
        <a:xfrm>
          <a:off x="16370300" y="1590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28511</xdr:rowOff>
    </xdr:from>
    <xdr:to>
      <xdr:col>81</xdr:col>
      <xdr:colOff>101600</xdr:colOff>
      <xdr:row>94</xdr:row>
      <xdr:rowOff>130111</xdr:rowOff>
    </xdr:to>
    <xdr:sp macro="" textlink="">
      <xdr:nvSpPr>
        <xdr:cNvPr id="698" name="楕円 697"/>
        <xdr:cNvSpPr/>
      </xdr:nvSpPr>
      <xdr:spPr>
        <a:xfrm>
          <a:off x="15430500" y="1614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146638</xdr:rowOff>
    </xdr:from>
    <xdr:ext cx="534377" cy="259045"/>
    <xdr:sp macro="" textlink="">
      <xdr:nvSpPr>
        <xdr:cNvPr id="699" name="テキスト ボックス 698"/>
        <xdr:cNvSpPr txBox="1"/>
      </xdr:nvSpPr>
      <xdr:spPr>
        <a:xfrm>
          <a:off x="15214111" y="159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65799</xdr:rowOff>
    </xdr:from>
    <xdr:to>
      <xdr:col>76</xdr:col>
      <xdr:colOff>165100</xdr:colOff>
      <xdr:row>92</xdr:row>
      <xdr:rowOff>167399</xdr:rowOff>
    </xdr:to>
    <xdr:sp macro="" textlink="">
      <xdr:nvSpPr>
        <xdr:cNvPr id="700" name="楕円 699"/>
        <xdr:cNvSpPr/>
      </xdr:nvSpPr>
      <xdr:spPr>
        <a:xfrm>
          <a:off x="14541500" y="1583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12476</xdr:rowOff>
    </xdr:from>
    <xdr:ext cx="534377" cy="259045"/>
    <xdr:sp macro="" textlink="">
      <xdr:nvSpPr>
        <xdr:cNvPr id="701" name="テキスト ボックス 700"/>
        <xdr:cNvSpPr txBox="1"/>
      </xdr:nvSpPr>
      <xdr:spPr>
        <a:xfrm>
          <a:off x="14325111" y="1561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70562</xdr:rowOff>
    </xdr:from>
    <xdr:to>
      <xdr:col>72</xdr:col>
      <xdr:colOff>38100</xdr:colOff>
      <xdr:row>98</xdr:row>
      <xdr:rowOff>712</xdr:rowOff>
    </xdr:to>
    <xdr:sp macro="" textlink="">
      <xdr:nvSpPr>
        <xdr:cNvPr id="702" name="楕円 701"/>
        <xdr:cNvSpPr/>
      </xdr:nvSpPr>
      <xdr:spPr>
        <a:xfrm>
          <a:off x="13652500" y="1670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163289</xdr:rowOff>
    </xdr:from>
    <xdr:ext cx="534377" cy="259045"/>
    <xdr:sp macro="" textlink="">
      <xdr:nvSpPr>
        <xdr:cNvPr id="703" name="テキスト ボックス 702"/>
        <xdr:cNvSpPr txBox="1"/>
      </xdr:nvSpPr>
      <xdr:spPr>
        <a:xfrm>
          <a:off x="13436111" y="1679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115291</xdr:rowOff>
    </xdr:from>
    <xdr:to>
      <xdr:col>67</xdr:col>
      <xdr:colOff>101600</xdr:colOff>
      <xdr:row>91</xdr:row>
      <xdr:rowOff>45441</xdr:rowOff>
    </xdr:to>
    <xdr:sp macro="" textlink="">
      <xdr:nvSpPr>
        <xdr:cNvPr id="704" name="楕円 703"/>
        <xdr:cNvSpPr/>
      </xdr:nvSpPr>
      <xdr:spPr>
        <a:xfrm>
          <a:off x="12763500" y="1554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61968</xdr:rowOff>
    </xdr:from>
    <xdr:ext cx="599010" cy="259045"/>
    <xdr:sp macro="" textlink="">
      <xdr:nvSpPr>
        <xdr:cNvPr id="705" name="テキスト ボックス 704"/>
        <xdr:cNvSpPr txBox="1"/>
      </xdr:nvSpPr>
      <xdr:spPr>
        <a:xfrm>
          <a:off x="12514795" y="1532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29" name="直線コネクタ 728"/>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2" name="投資及び出資金最大値テキスト"/>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3" name="直線コネクタ 732"/>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5" name="投資及び出資金平均値テキスト"/>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6" name="フローチャート: 判断 735"/>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38" name="フローチャート: 判断 737"/>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39" name="テキスト ボックス 738"/>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1" name="フローチャート: 判断 740"/>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2" name="テキスト ボックス 741"/>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4" name="フローチャート: 判断 743"/>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5" name="テキスト ボックス 744"/>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6" name="フローチャート: 判断 745"/>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71581</xdr:rowOff>
    </xdr:from>
    <xdr:ext cx="469744" cy="259045"/>
    <xdr:sp macro="" textlink="">
      <xdr:nvSpPr>
        <xdr:cNvPr id="747" name="テキスト ボックス 746"/>
        <xdr:cNvSpPr txBox="1"/>
      </xdr:nvSpPr>
      <xdr:spPr>
        <a:xfrm>
          <a:off x="18421428" y="64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6" name="テキスト ボックス 77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8" name="テキスト ボックス 77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0" name="テキスト ボックス 77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2" name="テキスト ボックス 78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4" name="テキスト ボックス 78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142443</xdr:rowOff>
    </xdr:from>
    <xdr:to>
      <xdr:col>116</xdr:col>
      <xdr:colOff>62864</xdr:colOff>
      <xdr:row>59</xdr:row>
      <xdr:rowOff>98878</xdr:rowOff>
    </xdr:to>
    <xdr:cxnSp macro="">
      <xdr:nvCxnSpPr>
        <xdr:cNvPr id="788" name="直線コネクタ 787"/>
        <xdr:cNvCxnSpPr/>
      </xdr:nvCxnSpPr>
      <xdr:spPr>
        <a:xfrm flipV="1">
          <a:off x="22159595" y="8886393"/>
          <a:ext cx="1269" cy="1328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89120</xdr:rowOff>
    </xdr:from>
    <xdr:ext cx="534377" cy="259045"/>
    <xdr:sp macro="" textlink="">
      <xdr:nvSpPr>
        <xdr:cNvPr id="791" name="貸付金最大値テキスト"/>
        <xdr:cNvSpPr txBox="1"/>
      </xdr:nvSpPr>
      <xdr:spPr>
        <a:xfrm>
          <a:off x="22212300" y="866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142443</xdr:rowOff>
    </xdr:from>
    <xdr:to>
      <xdr:col>116</xdr:col>
      <xdr:colOff>152400</xdr:colOff>
      <xdr:row>51</xdr:row>
      <xdr:rowOff>142443</xdr:rowOff>
    </xdr:to>
    <xdr:cxnSp macro="">
      <xdr:nvCxnSpPr>
        <xdr:cNvPr id="792" name="直線コネクタ 791"/>
        <xdr:cNvCxnSpPr/>
      </xdr:nvCxnSpPr>
      <xdr:spPr>
        <a:xfrm>
          <a:off x="22072600" y="8886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155767</xdr:rowOff>
    </xdr:from>
    <xdr:to>
      <xdr:col>116</xdr:col>
      <xdr:colOff>63500</xdr:colOff>
      <xdr:row>51</xdr:row>
      <xdr:rowOff>142443</xdr:rowOff>
    </xdr:to>
    <xdr:cxnSp macro="">
      <xdr:nvCxnSpPr>
        <xdr:cNvPr id="793" name="直線コネクタ 792"/>
        <xdr:cNvCxnSpPr/>
      </xdr:nvCxnSpPr>
      <xdr:spPr>
        <a:xfrm>
          <a:off x="21323300" y="8728267"/>
          <a:ext cx="838200" cy="15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121015</xdr:rowOff>
    </xdr:from>
    <xdr:ext cx="469744" cy="259045"/>
    <xdr:sp macro="" textlink="">
      <xdr:nvSpPr>
        <xdr:cNvPr id="794" name="貸付金平均値テキスト"/>
        <xdr:cNvSpPr txBox="1"/>
      </xdr:nvSpPr>
      <xdr:spPr>
        <a:xfrm>
          <a:off x="22212300" y="10065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142588</xdr:rowOff>
    </xdr:from>
    <xdr:to>
      <xdr:col>116</xdr:col>
      <xdr:colOff>114300</xdr:colOff>
      <xdr:row>59</xdr:row>
      <xdr:rowOff>72738</xdr:rowOff>
    </xdr:to>
    <xdr:sp macro="" textlink="">
      <xdr:nvSpPr>
        <xdr:cNvPr id="795" name="フローチャート: 判断 794"/>
        <xdr:cNvSpPr/>
      </xdr:nvSpPr>
      <xdr:spPr>
        <a:xfrm>
          <a:off x="221107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155767</xdr:rowOff>
    </xdr:from>
    <xdr:to>
      <xdr:col>111</xdr:col>
      <xdr:colOff>177800</xdr:colOff>
      <xdr:row>51</xdr:row>
      <xdr:rowOff>163932</xdr:rowOff>
    </xdr:to>
    <xdr:cxnSp macro="">
      <xdr:nvCxnSpPr>
        <xdr:cNvPr id="796" name="直線コネクタ 795"/>
        <xdr:cNvCxnSpPr/>
      </xdr:nvCxnSpPr>
      <xdr:spPr>
        <a:xfrm flipV="1">
          <a:off x="20434300" y="872826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149251</xdr:rowOff>
    </xdr:from>
    <xdr:to>
      <xdr:col>112</xdr:col>
      <xdr:colOff>38100</xdr:colOff>
      <xdr:row>59</xdr:row>
      <xdr:rowOff>79401</xdr:rowOff>
    </xdr:to>
    <xdr:sp macro="" textlink="">
      <xdr:nvSpPr>
        <xdr:cNvPr id="797" name="フローチャート: 判断 796"/>
        <xdr:cNvSpPr/>
      </xdr:nvSpPr>
      <xdr:spPr>
        <a:xfrm>
          <a:off x="21272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70528</xdr:rowOff>
    </xdr:from>
    <xdr:ext cx="469744" cy="259045"/>
    <xdr:sp macro="" textlink="">
      <xdr:nvSpPr>
        <xdr:cNvPr id="798" name="テキスト ボックス 797"/>
        <xdr:cNvSpPr txBox="1"/>
      </xdr:nvSpPr>
      <xdr:spPr>
        <a:xfrm>
          <a:off x="21088428" y="1018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163932</xdr:rowOff>
    </xdr:from>
    <xdr:to>
      <xdr:col>107</xdr:col>
      <xdr:colOff>50800</xdr:colOff>
      <xdr:row>52</xdr:row>
      <xdr:rowOff>7667</xdr:rowOff>
    </xdr:to>
    <xdr:cxnSp macro="">
      <xdr:nvCxnSpPr>
        <xdr:cNvPr id="799" name="直線コネクタ 798"/>
        <xdr:cNvCxnSpPr/>
      </xdr:nvCxnSpPr>
      <xdr:spPr>
        <a:xfrm flipV="1">
          <a:off x="19545300" y="8907882"/>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150654</xdr:rowOff>
    </xdr:from>
    <xdr:to>
      <xdr:col>107</xdr:col>
      <xdr:colOff>101600</xdr:colOff>
      <xdr:row>59</xdr:row>
      <xdr:rowOff>80804</xdr:rowOff>
    </xdr:to>
    <xdr:sp macro="" textlink="">
      <xdr:nvSpPr>
        <xdr:cNvPr id="800" name="フローチャート: 判断 799"/>
        <xdr:cNvSpPr/>
      </xdr:nvSpPr>
      <xdr:spPr>
        <a:xfrm>
          <a:off x="20383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71931</xdr:rowOff>
    </xdr:from>
    <xdr:ext cx="469744" cy="259045"/>
    <xdr:sp macro="" textlink="">
      <xdr:nvSpPr>
        <xdr:cNvPr id="801" name="テキスト ボックス 800"/>
        <xdr:cNvSpPr txBox="1"/>
      </xdr:nvSpPr>
      <xdr:spPr>
        <a:xfrm>
          <a:off x="20199428" y="101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150542</xdr:rowOff>
    </xdr:from>
    <xdr:to>
      <xdr:col>102</xdr:col>
      <xdr:colOff>114300</xdr:colOff>
      <xdr:row>52</xdr:row>
      <xdr:rowOff>7667</xdr:rowOff>
    </xdr:to>
    <xdr:cxnSp macro="">
      <xdr:nvCxnSpPr>
        <xdr:cNvPr id="802" name="直線コネクタ 801"/>
        <xdr:cNvCxnSpPr/>
      </xdr:nvCxnSpPr>
      <xdr:spPr>
        <a:xfrm>
          <a:off x="18656300" y="8894492"/>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151602</xdr:rowOff>
    </xdr:from>
    <xdr:to>
      <xdr:col>102</xdr:col>
      <xdr:colOff>165100</xdr:colOff>
      <xdr:row>59</xdr:row>
      <xdr:rowOff>81752</xdr:rowOff>
    </xdr:to>
    <xdr:sp macro="" textlink="">
      <xdr:nvSpPr>
        <xdr:cNvPr id="803" name="フローチャート: 判断 802"/>
        <xdr:cNvSpPr/>
      </xdr:nvSpPr>
      <xdr:spPr>
        <a:xfrm>
          <a:off x="19494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72879</xdr:rowOff>
    </xdr:from>
    <xdr:ext cx="469744" cy="259045"/>
    <xdr:sp macro="" textlink="">
      <xdr:nvSpPr>
        <xdr:cNvPr id="804" name="テキスト ボックス 803"/>
        <xdr:cNvSpPr txBox="1"/>
      </xdr:nvSpPr>
      <xdr:spPr>
        <a:xfrm>
          <a:off x="19310428"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133379</xdr:rowOff>
    </xdr:from>
    <xdr:to>
      <xdr:col>98</xdr:col>
      <xdr:colOff>38100</xdr:colOff>
      <xdr:row>59</xdr:row>
      <xdr:rowOff>63529</xdr:rowOff>
    </xdr:to>
    <xdr:sp macro="" textlink="">
      <xdr:nvSpPr>
        <xdr:cNvPr id="805" name="フローチャート: 判断 804"/>
        <xdr:cNvSpPr/>
      </xdr:nvSpPr>
      <xdr:spPr>
        <a:xfrm>
          <a:off x="18605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54656</xdr:rowOff>
    </xdr:from>
    <xdr:ext cx="469744" cy="259045"/>
    <xdr:sp macro="" textlink="">
      <xdr:nvSpPr>
        <xdr:cNvPr id="806" name="テキスト ボックス 805"/>
        <xdr:cNvSpPr txBox="1"/>
      </xdr:nvSpPr>
      <xdr:spPr>
        <a:xfrm>
          <a:off x="18421428" y="1017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91643</xdr:rowOff>
    </xdr:from>
    <xdr:to>
      <xdr:col>116</xdr:col>
      <xdr:colOff>114300</xdr:colOff>
      <xdr:row>52</xdr:row>
      <xdr:rowOff>21793</xdr:rowOff>
    </xdr:to>
    <xdr:sp macro="" textlink="">
      <xdr:nvSpPr>
        <xdr:cNvPr id="812" name="楕円 811"/>
        <xdr:cNvSpPr/>
      </xdr:nvSpPr>
      <xdr:spPr>
        <a:xfrm>
          <a:off x="22110700" y="883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44670</xdr:rowOff>
    </xdr:from>
    <xdr:ext cx="534377" cy="259045"/>
    <xdr:sp macro="" textlink="">
      <xdr:nvSpPr>
        <xdr:cNvPr id="813" name="貸付金該当値テキスト"/>
        <xdr:cNvSpPr txBox="1"/>
      </xdr:nvSpPr>
      <xdr:spPr>
        <a:xfrm>
          <a:off x="22212300" y="878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104967</xdr:rowOff>
    </xdr:from>
    <xdr:to>
      <xdr:col>112</xdr:col>
      <xdr:colOff>38100</xdr:colOff>
      <xdr:row>51</xdr:row>
      <xdr:rowOff>35117</xdr:rowOff>
    </xdr:to>
    <xdr:sp macro="" textlink="">
      <xdr:nvSpPr>
        <xdr:cNvPr id="814" name="楕円 813"/>
        <xdr:cNvSpPr/>
      </xdr:nvSpPr>
      <xdr:spPr>
        <a:xfrm>
          <a:off x="21272500" y="86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51644</xdr:rowOff>
    </xdr:from>
    <xdr:ext cx="534377" cy="259045"/>
    <xdr:sp macro="" textlink="">
      <xdr:nvSpPr>
        <xdr:cNvPr id="815" name="テキスト ボックス 814"/>
        <xdr:cNvSpPr txBox="1"/>
      </xdr:nvSpPr>
      <xdr:spPr>
        <a:xfrm>
          <a:off x="21056111" y="845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113132</xdr:rowOff>
    </xdr:from>
    <xdr:to>
      <xdr:col>107</xdr:col>
      <xdr:colOff>101600</xdr:colOff>
      <xdr:row>52</xdr:row>
      <xdr:rowOff>43282</xdr:rowOff>
    </xdr:to>
    <xdr:sp macro="" textlink="">
      <xdr:nvSpPr>
        <xdr:cNvPr id="816" name="楕円 815"/>
        <xdr:cNvSpPr/>
      </xdr:nvSpPr>
      <xdr:spPr>
        <a:xfrm>
          <a:off x="20383500" y="885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59809</xdr:rowOff>
    </xdr:from>
    <xdr:ext cx="534377" cy="259045"/>
    <xdr:sp macro="" textlink="">
      <xdr:nvSpPr>
        <xdr:cNvPr id="817" name="テキスト ボックス 816"/>
        <xdr:cNvSpPr txBox="1"/>
      </xdr:nvSpPr>
      <xdr:spPr>
        <a:xfrm>
          <a:off x="20167111" y="86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128317</xdr:rowOff>
    </xdr:from>
    <xdr:to>
      <xdr:col>102</xdr:col>
      <xdr:colOff>165100</xdr:colOff>
      <xdr:row>52</xdr:row>
      <xdr:rowOff>58467</xdr:rowOff>
    </xdr:to>
    <xdr:sp macro="" textlink="">
      <xdr:nvSpPr>
        <xdr:cNvPr id="818" name="楕円 817"/>
        <xdr:cNvSpPr/>
      </xdr:nvSpPr>
      <xdr:spPr>
        <a:xfrm>
          <a:off x="19494500" y="887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74994</xdr:rowOff>
    </xdr:from>
    <xdr:ext cx="534377" cy="259045"/>
    <xdr:sp macro="" textlink="">
      <xdr:nvSpPr>
        <xdr:cNvPr id="819" name="テキスト ボックス 818"/>
        <xdr:cNvSpPr txBox="1"/>
      </xdr:nvSpPr>
      <xdr:spPr>
        <a:xfrm>
          <a:off x="19278111" y="864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99742</xdr:rowOff>
    </xdr:from>
    <xdr:to>
      <xdr:col>98</xdr:col>
      <xdr:colOff>38100</xdr:colOff>
      <xdr:row>52</xdr:row>
      <xdr:rowOff>29892</xdr:rowOff>
    </xdr:to>
    <xdr:sp macro="" textlink="">
      <xdr:nvSpPr>
        <xdr:cNvPr id="820" name="楕円 819"/>
        <xdr:cNvSpPr/>
      </xdr:nvSpPr>
      <xdr:spPr>
        <a:xfrm>
          <a:off x="18605500" y="88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46419</xdr:rowOff>
    </xdr:from>
    <xdr:ext cx="534377" cy="259045"/>
    <xdr:sp macro="" textlink="">
      <xdr:nvSpPr>
        <xdr:cNvPr id="821" name="テキスト ボックス 820"/>
        <xdr:cNvSpPr txBox="1"/>
      </xdr:nvSpPr>
      <xdr:spPr>
        <a:xfrm>
          <a:off x="18389111" y="861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85282</xdr:rowOff>
    </xdr:from>
    <xdr:to>
      <xdr:col>116</xdr:col>
      <xdr:colOff>63500</xdr:colOff>
      <xdr:row>72</xdr:row>
      <xdr:rowOff>2257</xdr:rowOff>
    </xdr:to>
    <xdr:cxnSp macro="">
      <xdr:nvCxnSpPr>
        <xdr:cNvPr id="852" name="直線コネクタ 851"/>
        <xdr:cNvCxnSpPr/>
      </xdr:nvCxnSpPr>
      <xdr:spPr>
        <a:xfrm>
          <a:off x="21323300" y="12258232"/>
          <a:ext cx="838200" cy="8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82066</xdr:rowOff>
    </xdr:from>
    <xdr:ext cx="534377" cy="259045"/>
    <xdr:sp macro="" textlink="">
      <xdr:nvSpPr>
        <xdr:cNvPr id="853" name="繰出金平均値テキスト"/>
        <xdr:cNvSpPr txBox="1"/>
      </xdr:nvSpPr>
      <xdr:spPr>
        <a:xfrm>
          <a:off x="22212300" y="1294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85282</xdr:rowOff>
    </xdr:from>
    <xdr:to>
      <xdr:col>111</xdr:col>
      <xdr:colOff>177800</xdr:colOff>
      <xdr:row>72</xdr:row>
      <xdr:rowOff>85423</xdr:rowOff>
    </xdr:to>
    <xdr:cxnSp macro="">
      <xdr:nvCxnSpPr>
        <xdr:cNvPr id="855" name="直線コネクタ 854"/>
        <xdr:cNvCxnSpPr/>
      </xdr:nvCxnSpPr>
      <xdr:spPr>
        <a:xfrm flipV="1">
          <a:off x="20434300" y="12258232"/>
          <a:ext cx="889000" cy="17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18439</xdr:rowOff>
    </xdr:from>
    <xdr:ext cx="534377" cy="259045"/>
    <xdr:sp macro="" textlink="">
      <xdr:nvSpPr>
        <xdr:cNvPr id="857" name="テキスト ボックス 856"/>
        <xdr:cNvSpPr txBox="1"/>
      </xdr:nvSpPr>
      <xdr:spPr>
        <a:xfrm>
          <a:off x="21056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2573</xdr:rowOff>
    </xdr:from>
    <xdr:to>
      <xdr:col>107</xdr:col>
      <xdr:colOff>50800</xdr:colOff>
      <xdr:row>72</xdr:row>
      <xdr:rowOff>85423</xdr:rowOff>
    </xdr:to>
    <xdr:cxnSp macro="">
      <xdr:nvCxnSpPr>
        <xdr:cNvPr id="858" name="直線コネクタ 857"/>
        <xdr:cNvCxnSpPr/>
      </xdr:nvCxnSpPr>
      <xdr:spPr>
        <a:xfrm>
          <a:off x="19545300" y="12346973"/>
          <a:ext cx="889000" cy="8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11777</xdr:rowOff>
    </xdr:from>
    <xdr:ext cx="534377" cy="259045"/>
    <xdr:sp macro="" textlink="">
      <xdr:nvSpPr>
        <xdr:cNvPr id="860" name="テキスト ボックス 859"/>
        <xdr:cNvSpPr txBox="1"/>
      </xdr:nvSpPr>
      <xdr:spPr>
        <a:xfrm>
          <a:off x="20167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2573</xdr:rowOff>
    </xdr:from>
    <xdr:to>
      <xdr:col>102</xdr:col>
      <xdr:colOff>114300</xdr:colOff>
      <xdr:row>72</xdr:row>
      <xdr:rowOff>90333</xdr:rowOff>
    </xdr:to>
    <xdr:cxnSp macro="">
      <xdr:nvCxnSpPr>
        <xdr:cNvPr id="861" name="直線コネクタ 860"/>
        <xdr:cNvCxnSpPr/>
      </xdr:nvCxnSpPr>
      <xdr:spPr>
        <a:xfrm flipV="1">
          <a:off x="18656300" y="12346973"/>
          <a:ext cx="889000" cy="8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23882</xdr:rowOff>
    </xdr:from>
    <xdr:ext cx="534377" cy="259045"/>
    <xdr:sp macro="" textlink="">
      <xdr:nvSpPr>
        <xdr:cNvPr id="863" name="テキスト ボックス 862"/>
        <xdr:cNvSpPr txBox="1"/>
      </xdr:nvSpPr>
      <xdr:spPr>
        <a:xfrm>
          <a:off x="19278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164940</xdr:rowOff>
    </xdr:from>
    <xdr:ext cx="534377" cy="259045"/>
    <xdr:sp macro="" textlink="">
      <xdr:nvSpPr>
        <xdr:cNvPr id="865" name="テキスト ボックス 864"/>
        <xdr:cNvSpPr txBox="1"/>
      </xdr:nvSpPr>
      <xdr:spPr>
        <a:xfrm>
          <a:off x="18389111" y="130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122907</xdr:rowOff>
    </xdr:from>
    <xdr:to>
      <xdr:col>116</xdr:col>
      <xdr:colOff>114300</xdr:colOff>
      <xdr:row>72</xdr:row>
      <xdr:rowOff>53057</xdr:rowOff>
    </xdr:to>
    <xdr:sp macro="" textlink="">
      <xdr:nvSpPr>
        <xdr:cNvPr id="871" name="楕円 870"/>
        <xdr:cNvSpPr/>
      </xdr:nvSpPr>
      <xdr:spPr>
        <a:xfrm>
          <a:off x="22110700" y="122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145784</xdr:rowOff>
    </xdr:from>
    <xdr:ext cx="599010" cy="259045"/>
    <xdr:sp macro="" textlink="">
      <xdr:nvSpPr>
        <xdr:cNvPr id="872" name="繰出金該当値テキスト"/>
        <xdr:cNvSpPr txBox="1"/>
      </xdr:nvSpPr>
      <xdr:spPr>
        <a:xfrm>
          <a:off x="22212300" y="1214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34482</xdr:rowOff>
    </xdr:from>
    <xdr:to>
      <xdr:col>112</xdr:col>
      <xdr:colOff>38100</xdr:colOff>
      <xdr:row>71</xdr:row>
      <xdr:rowOff>136082</xdr:rowOff>
    </xdr:to>
    <xdr:sp macro="" textlink="">
      <xdr:nvSpPr>
        <xdr:cNvPr id="873" name="楕円 872"/>
        <xdr:cNvSpPr/>
      </xdr:nvSpPr>
      <xdr:spPr>
        <a:xfrm>
          <a:off x="21272500" y="1220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152609</xdr:rowOff>
    </xdr:from>
    <xdr:ext cx="599010" cy="259045"/>
    <xdr:sp macro="" textlink="">
      <xdr:nvSpPr>
        <xdr:cNvPr id="874" name="テキスト ボックス 873"/>
        <xdr:cNvSpPr txBox="1"/>
      </xdr:nvSpPr>
      <xdr:spPr>
        <a:xfrm>
          <a:off x="21023795" y="119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34623</xdr:rowOff>
    </xdr:from>
    <xdr:to>
      <xdr:col>107</xdr:col>
      <xdr:colOff>101600</xdr:colOff>
      <xdr:row>72</xdr:row>
      <xdr:rowOff>136223</xdr:rowOff>
    </xdr:to>
    <xdr:sp macro="" textlink="">
      <xdr:nvSpPr>
        <xdr:cNvPr id="875" name="楕円 874"/>
        <xdr:cNvSpPr/>
      </xdr:nvSpPr>
      <xdr:spPr>
        <a:xfrm>
          <a:off x="20383500" y="1237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152750</xdr:rowOff>
    </xdr:from>
    <xdr:ext cx="599010" cy="259045"/>
    <xdr:sp macro="" textlink="">
      <xdr:nvSpPr>
        <xdr:cNvPr id="876" name="テキスト ボックス 875"/>
        <xdr:cNvSpPr txBox="1"/>
      </xdr:nvSpPr>
      <xdr:spPr>
        <a:xfrm>
          <a:off x="20134795" y="12154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123223</xdr:rowOff>
    </xdr:from>
    <xdr:to>
      <xdr:col>102</xdr:col>
      <xdr:colOff>165100</xdr:colOff>
      <xdr:row>72</xdr:row>
      <xdr:rowOff>53373</xdr:rowOff>
    </xdr:to>
    <xdr:sp macro="" textlink="">
      <xdr:nvSpPr>
        <xdr:cNvPr id="877" name="楕円 876"/>
        <xdr:cNvSpPr/>
      </xdr:nvSpPr>
      <xdr:spPr>
        <a:xfrm>
          <a:off x="19494500" y="122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69900</xdr:rowOff>
    </xdr:from>
    <xdr:ext cx="599010" cy="259045"/>
    <xdr:sp macro="" textlink="">
      <xdr:nvSpPr>
        <xdr:cNvPr id="878" name="テキスト ボックス 877"/>
        <xdr:cNvSpPr txBox="1"/>
      </xdr:nvSpPr>
      <xdr:spPr>
        <a:xfrm>
          <a:off x="19245795" y="1207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39533</xdr:rowOff>
    </xdr:from>
    <xdr:to>
      <xdr:col>98</xdr:col>
      <xdr:colOff>38100</xdr:colOff>
      <xdr:row>72</xdr:row>
      <xdr:rowOff>141133</xdr:rowOff>
    </xdr:to>
    <xdr:sp macro="" textlink="">
      <xdr:nvSpPr>
        <xdr:cNvPr id="879" name="楕円 878"/>
        <xdr:cNvSpPr/>
      </xdr:nvSpPr>
      <xdr:spPr>
        <a:xfrm>
          <a:off x="18605500" y="1238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157660</xdr:rowOff>
    </xdr:from>
    <xdr:ext cx="599010" cy="259045"/>
    <xdr:sp macro="" textlink="">
      <xdr:nvSpPr>
        <xdr:cNvPr id="880" name="テキスト ボックス 879"/>
        <xdr:cNvSpPr txBox="1"/>
      </xdr:nvSpPr>
      <xdr:spPr>
        <a:xfrm>
          <a:off x="18356795" y="1215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歳出決算総額は、住民１人当たり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1,018,501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円となっている。主な構成項目である人件費は、住民１人当たり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125,327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定員管理計画において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の期間は、現職員数の維持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を見込んでいる。物件費については、住民１人当たり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182,331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円、普通建設事業費については、住民１人当たり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298,152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円となっており、どちらも大規模事業の建設に起因する事業費の増嵩が要因となっている。また繰出金については、住民１人当たり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119,126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これは、下水道事業債などの償還に係る繰出金負担が大きいことにより類似団体に比して多額となっている。その他の経費は、概ね類似団体並み、若しくは、下回っており、大規模事業終了後の職員削減、事務事業の見直しによる経費削減、繰出金にあっては、独立採算の原則に立ち返った料金の値上げによる受益者負担の適正化を図り、健全財政を推し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福井県高浜町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10,387
10,224
72.40
11,529,165
10,579,178
443,982
4,122,504
3,733,059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42926</xdr:rowOff>
    </xdr:from>
    <xdr:to>
      <xdr:col>24</xdr:col>
      <xdr:colOff>63500</xdr:colOff>
      <xdr:row>33</xdr:row>
      <xdr:rowOff>91884</xdr:rowOff>
    </xdr:to>
    <xdr:cxnSp macro="">
      <xdr:nvCxnSpPr>
        <xdr:cNvPr id="61" name="直線コネクタ 60"/>
        <xdr:cNvCxnSpPr/>
      </xdr:nvCxnSpPr>
      <xdr:spPr>
        <a:xfrm>
          <a:off x="3797300" y="5700776"/>
          <a:ext cx="8382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59517</xdr:rowOff>
    </xdr:from>
    <xdr:ext cx="469744" cy="259045"/>
    <xdr:sp macro="" textlink="">
      <xdr:nvSpPr>
        <xdr:cNvPr id="62" name="議会費平均値テキスト"/>
        <xdr:cNvSpPr txBox="1"/>
      </xdr:nvSpPr>
      <xdr:spPr>
        <a:xfrm>
          <a:off x="4686300" y="6060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42926</xdr:rowOff>
    </xdr:from>
    <xdr:to>
      <xdr:col>19</xdr:col>
      <xdr:colOff>177800</xdr:colOff>
      <xdr:row>33</xdr:row>
      <xdr:rowOff>78740</xdr:rowOff>
    </xdr:to>
    <xdr:cxnSp macro="">
      <xdr:nvCxnSpPr>
        <xdr:cNvPr id="64" name="直線コネクタ 63"/>
        <xdr:cNvCxnSpPr/>
      </xdr:nvCxnSpPr>
      <xdr:spPr>
        <a:xfrm flipV="1">
          <a:off x="2908300" y="5700776"/>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37418</xdr:rowOff>
    </xdr:from>
    <xdr:ext cx="469744" cy="259045"/>
    <xdr:sp macro="" textlink="">
      <xdr:nvSpPr>
        <xdr:cNvPr id="66" name="テキスト ボックス 65"/>
        <xdr:cNvSpPr txBox="1"/>
      </xdr:nvSpPr>
      <xdr:spPr>
        <a:xfrm>
          <a:off x="3562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70358</xdr:rowOff>
    </xdr:from>
    <xdr:to>
      <xdr:col>15</xdr:col>
      <xdr:colOff>50800</xdr:colOff>
      <xdr:row>33</xdr:row>
      <xdr:rowOff>78740</xdr:rowOff>
    </xdr:to>
    <xdr:cxnSp macro="">
      <xdr:nvCxnSpPr>
        <xdr:cNvPr id="67" name="直線コネクタ 66"/>
        <xdr:cNvCxnSpPr/>
      </xdr:nvCxnSpPr>
      <xdr:spPr>
        <a:xfrm>
          <a:off x="2019300" y="572820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74947</xdr:rowOff>
    </xdr:from>
    <xdr:ext cx="469744" cy="259045"/>
    <xdr:sp macro="" textlink="">
      <xdr:nvSpPr>
        <xdr:cNvPr id="69" name="テキスト ボックス 68"/>
        <xdr:cNvSpPr txBox="1"/>
      </xdr:nvSpPr>
      <xdr:spPr>
        <a:xfrm>
          <a:off x="2673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127508</xdr:rowOff>
    </xdr:from>
    <xdr:to>
      <xdr:col>10</xdr:col>
      <xdr:colOff>114300</xdr:colOff>
      <xdr:row>33</xdr:row>
      <xdr:rowOff>70358</xdr:rowOff>
    </xdr:to>
    <xdr:cxnSp macro="">
      <xdr:nvCxnSpPr>
        <xdr:cNvPr id="70" name="直線コネクタ 69"/>
        <xdr:cNvCxnSpPr/>
      </xdr:nvCxnSpPr>
      <xdr:spPr>
        <a:xfrm>
          <a:off x="1130300" y="56139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82567</xdr:rowOff>
    </xdr:from>
    <xdr:ext cx="469744" cy="259045"/>
    <xdr:sp macro="" textlink="">
      <xdr:nvSpPr>
        <xdr:cNvPr id="72" name="テキスト ボックス 71"/>
        <xdr:cNvSpPr txBox="1"/>
      </xdr:nvSpPr>
      <xdr:spPr>
        <a:xfrm>
          <a:off x="1784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137812</xdr:rowOff>
    </xdr:from>
    <xdr:ext cx="469744" cy="259045"/>
    <xdr:sp macro="" textlink="">
      <xdr:nvSpPr>
        <xdr:cNvPr id="74" name="テキスト ボックス 73"/>
        <xdr:cNvSpPr txBox="1"/>
      </xdr:nvSpPr>
      <xdr:spPr>
        <a:xfrm>
          <a:off x="895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41084</xdr:rowOff>
    </xdr:from>
    <xdr:to>
      <xdr:col>24</xdr:col>
      <xdr:colOff>114300</xdr:colOff>
      <xdr:row>33</xdr:row>
      <xdr:rowOff>142684</xdr:rowOff>
    </xdr:to>
    <xdr:sp macro="" textlink="">
      <xdr:nvSpPr>
        <xdr:cNvPr id="80" name="楕円 79"/>
        <xdr:cNvSpPr/>
      </xdr:nvSpPr>
      <xdr:spPr>
        <a:xfrm>
          <a:off x="4584700" y="56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63961</xdr:rowOff>
    </xdr:from>
    <xdr:ext cx="469744" cy="259045"/>
    <xdr:sp macro="" textlink="">
      <xdr:nvSpPr>
        <xdr:cNvPr id="81" name="議会費該当値テキスト"/>
        <xdr:cNvSpPr txBox="1"/>
      </xdr:nvSpPr>
      <xdr:spPr>
        <a:xfrm>
          <a:off x="4686300" y="555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163576</xdr:rowOff>
    </xdr:from>
    <xdr:to>
      <xdr:col>20</xdr:col>
      <xdr:colOff>38100</xdr:colOff>
      <xdr:row>33</xdr:row>
      <xdr:rowOff>93726</xdr:rowOff>
    </xdr:to>
    <xdr:sp macro="" textlink="">
      <xdr:nvSpPr>
        <xdr:cNvPr id="82" name="楕円 81"/>
        <xdr:cNvSpPr/>
      </xdr:nvSpPr>
      <xdr:spPr>
        <a:xfrm>
          <a:off x="3746500" y="56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110253</xdr:rowOff>
    </xdr:from>
    <xdr:ext cx="469744" cy="259045"/>
    <xdr:sp macro="" textlink="">
      <xdr:nvSpPr>
        <xdr:cNvPr id="83" name="テキスト ボックス 82"/>
        <xdr:cNvSpPr txBox="1"/>
      </xdr:nvSpPr>
      <xdr:spPr>
        <a:xfrm>
          <a:off x="3562428" y="542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27940</xdr:rowOff>
    </xdr:from>
    <xdr:to>
      <xdr:col>15</xdr:col>
      <xdr:colOff>101600</xdr:colOff>
      <xdr:row>33</xdr:row>
      <xdr:rowOff>129540</xdr:rowOff>
    </xdr:to>
    <xdr:sp macro="" textlink="">
      <xdr:nvSpPr>
        <xdr:cNvPr id="84" name="楕円 83"/>
        <xdr:cNvSpPr/>
      </xdr:nvSpPr>
      <xdr:spPr>
        <a:xfrm>
          <a:off x="28575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146067</xdr:rowOff>
    </xdr:from>
    <xdr:ext cx="469744" cy="259045"/>
    <xdr:sp macro="" textlink="">
      <xdr:nvSpPr>
        <xdr:cNvPr id="85" name="テキスト ボックス 84"/>
        <xdr:cNvSpPr txBox="1"/>
      </xdr:nvSpPr>
      <xdr:spPr>
        <a:xfrm>
          <a:off x="2673428"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19558</xdr:rowOff>
    </xdr:from>
    <xdr:to>
      <xdr:col>10</xdr:col>
      <xdr:colOff>165100</xdr:colOff>
      <xdr:row>33</xdr:row>
      <xdr:rowOff>121158</xdr:rowOff>
    </xdr:to>
    <xdr:sp macro="" textlink="">
      <xdr:nvSpPr>
        <xdr:cNvPr id="86" name="楕円 85"/>
        <xdr:cNvSpPr/>
      </xdr:nvSpPr>
      <xdr:spPr>
        <a:xfrm>
          <a:off x="1968500" y="56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137685</xdr:rowOff>
    </xdr:from>
    <xdr:ext cx="469744" cy="259045"/>
    <xdr:sp macro="" textlink="">
      <xdr:nvSpPr>
        <xdr:cNvPr id="87" name="テキスト ボックス 86"/>
        <xdr:cNvSpPr txBox="1"/>
      </xdr:nvSpPr>
      <xdr:spPr>
        <a:xfrm>
          <a:off x="1784428" y="545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76708</xdr:rowOff>
    </xdr:from>
    <xdr:to>
      <xdr:col>6</xdr:col>
      <xdr:colOff>38100</xdr:colOff>
      <xdr:row>33</xdr:row>
      <xdr:rowOff>6858</xdr:rowOff>
    </xdr:to>
    <xdr:sp macro="" textlink="">
      <xdr:nvSpPr>
        <xdr:cNvPr id="88" name="楕円 87"/>
        <xdr:cNvSpPr/>
      </xdr:nvSpPr>
      <xdr:spPr>
        <a:xfrm>
          <a:off x="1079500" y="55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23385</xdr:rowOff>
    </xdr:from>
    <xdr:ext cx="469744" cy="259045"/>
    <xdr:sp macro="" textlink="">
      <xdr:nvSpPr>
        <xdr:cNvPr id="89" name="テキスト ボックス 88"/>
        <xdr:cNvSpPr txBox="1"/>
      </xdr:nvSpPr>
      <xdr:spPr>
        <a:xfrm>
          <a:off x="895428" y="533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106449</xdr:rowOff>
    </xdr:from>
    <xdr:to>
      <xdr:col>24</xdr:col>
      <xdr:colOff>63500</xdr:colOff>
      <xdr:row>55</xdr:row>
      <xdr:rowOff>124847</xdr:rowOff>
    </xdr:to>
    <xdr:cxnSp macro="">
      <xdr:nvCxnSpPr>
        <xdr:cNvPr id="120" name="直線コネクタ 119"/>
        <xdr:cNvCxnSpPr/>
      </xdr:nvCxnSpPr>
      <xdr:spPr>
        <a:xfrm>
          <a:off x="3797300" y="9536199"/>
          <a:ext cx="838200" cy="1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137997</xdr:rowOff>
    </xdr:from>
    <xdr:ext cx="599010" cy="259045"/>
    <xdr:sp macro="" textlink="">
      <xdr:nvSpPr>
        <xdr:cNvPr id="121" name="総務費平均値テキスト"/>
        <xdr:cNvSpPr txBox="1"/>
      </xdr:nvSpPr>
      <xdr:spPr>
        <a:xfrm>
          <a:off x="4686300" y="9739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106449</xdr:rowOff>
    </xdr:from>
    <xdr:to>
      <xdr:col>19</xdr:col>
      <xdr:colOff>177800</xdr:colOff>
      <xdr:row>55</xdr:row>
      <xdr:rowOff>121445</xdr:rowOff>
    </xdr:to>
    <xdr:cxnSp macro="">
      <xdr:nvCxnSpPr>
        <xdr:cNvPr id="123" name="直線コネクタ 122"/>
        <xdr:cNvCxnSpPr/>
      </xdr:nvCxnSpPr>
      <xdr:spPr>
        <a:xfrm flipV="1">
          <a:off x="2908300" y="9536199"/>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113361</xdr:rowOff>
    </xdr:from>
    <xdr:ext cx="599010" cy="259045"/>
    <xdr:sp macro="" textlink="">
      <xdr:nvSpPr>
        <xdr:cNvPr id="125" name="テキスト ボックス 124"/>
        <xdr:cNvSpPr txBox="1"/>
      </xdr:nvSpPr>
      <xdr:spPr>
        <a:xfrm>
          <a:off x="3497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82821</xdr:rowOff>
    </xdr:from>
    <xdr:to>
      <xdr:col>15</xdr:col>
      <xdr:colOff>50800</xdr:colOff>
      <xdr:row>55</xdr:row>
      <xdr:rowOff>121445</xdr:rowOff>
    </xdr:to>
    <xdr:cxnSp macro="">
      <xdr:nvCxnSpPr>
        <xdr:cNvPr id="126" name="直線コネクタ 125"/>
        <xdr:cNvCxnSpPr/>
      </xdr:nvCxnSpPr>
      <xdr:spPr>
        <a:xfrm>
          <a:off x="2019300" y="9169671"/>
          <a:ext cx="889000" cy="38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134575</xdr:rowOff>
    </xdr:from>
    <xdr:ext cx="599010" cy="259045"/>
    <xdr:sp macro="" textlink="">
      <xdr:nvSpPr>
        <xdr:cNvPr id="128" name="テキスト ボックス 127"/>
        <xdr:cNvSpPr txBox="1"/>
      </xdr:nvSpPr>
      <xdr:spPr>
        <a:xfrm>
          <a:off x="2608795" y="990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82821</xdr:rowOff>
    </xdr:from>
    <xdr:to>
      <xdr:col>10</xdr:col>
      <xdr:colOff>114300</xdr:colOff>
      <xdr:row>56</xdr:row>
      <xdr:rowOff>14205</xdr:rowOff>
    </xdr:to>
    <xdr:cxnSp macro="">
      <xdr:nvCxnSpPr>
        <xdr:cNvPr id="129" name="直線コネクタ 128"/>
        <xdr:cNvCxnSpPr/>
      </xdr:nvCxnSpPr>
      <xdr:spPr>
        <a:xfrm flipV="1">
          <a:off x="1130300" y="9169671"/>
          <a:ext cx="889000" cy="44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167232</xdr:rowOff>
    </xdr:from>
    <xdr:ext cx="534377" cy="259045"/>
    <xdr:sp macro="" textlink="">
      <xdr:nvSpPr>
        <xdr:cNvPr id="131" name="テキスト ボックス 130"/>
        <xdr:cNvSpPr txBox="1"/>
      </xdr:nvSpPr>
      <xdr:spPr>
        <a:xfrm>
          <a:off x="1752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412</xdr:rowOff>
    </xdr:from>
    <xdr:ext cx="534377" cy="259045"/>
    <xdr:sp macro="" textlink="">
      <xdr:nvSpPr>
        <xdr:cNvPr id="133" name="テキスト ボックス 132"/>
        <xdr:cNvSpPr txBox="1"/>
      </xdr:nvSpPr>
      <xdr:spPr>
        <a:xfrm>
          <a:off x="863111" y="99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74047</xdr:rowOff>
    </xdr:from>
    <xdr:to>
      <xdr:col>24</xdr:col>
      <xdr:colOff>114300</xdr:colOff>
      <xdr:row>56</xdr:row>
      <xdr:rowOff>4197</xdr:rowOff>
    </xdr:to>
    <xdr:sp macro="" textlink="">
      <xdr:nvSpPr>
        <xdr:cNvPr id="139" name="楕円 138"/>
        <xdr:cNvSpPr/>
      </xdr:nvSpPr>
      <xdr:spPr>
        <a:xfrm>
          <a:off x="4584700" y="950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96924</xdr:rowOff>
    </xdr:from>
    <xdr:ext cx="599010" cy="259045"/>
    <xdr:sp macro="" textlink="">
      <xdr:nvSpPr>
        <xdr:cNvPr id="140" name="総務費該当値テキスト"/>
        <xdr:cNvSpPr txBox="1"/>
      </xdr:nvSpPr>
      <xdr:spPr>
        <a:xfrm>
          <a:off x="4686300" y="935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55649</xdr:rowOff>
    </xdr:from>
    <xdr:to>
      <xdr:col>20</xdr:col>
      <xdr:colOff>38100</xdr:colOff>
      <xdr:row>55</xdr:row>
      <xdr:rowOff>157249</xdr:rowOff>
    </xdr:to>
    <xdr:sp macro="" textlink="">
      <xdr:nvSpPr>
        <xdr:cNvPr id="141" name="楕円 140"/>
        <xdr:cNvSpPr/>
      </xdr:nvSpPr>
      <xdr:spPr>
        <a:xfrm>
          <a:off x="3746500" y="948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2326</xdr:rowOff>
    </xdr:from>
    <xdr:ext cx="599010" cy="259045"/>
    <xdr:sp macro="" textlink="">
      <xdr:nvSpPr>
        <xdr:cNvPr id="142" name="テキスト ボックス 141"/>
        <xdr:cNvSpPr txBox="1"/>
      </xdr:nvSpPr>
      <xdr:spPr>
        <a:xfrm>
          <a:off x="3497795" y="926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70645</xdr:rowOff>
    </xdr:from>
    <xdr:to>
      <xdr:col>15</xdr:col>
      <xdr:colOff>101600</xdr:colOff>
      <xdr:row>56</xdr:row>
      <xdr:rowOff>795</xdr:rowOff>
    </xdr:to>
    <xdr:sp macro="" textlink="">
      <xdr:nvSpPr>
        <xdr:cNvPr id="143" name="楕円 142"/>
        <xdr:cNvSpPr/>
      </xdr:nvSpPr>
      <xdr:spPr>
        <a:xfrm>
          <a:off x="2857500" y="95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17322</xdr:rowOff>
    </xdr:from>
    <xdr:ext cx="599010" cy="259045"/>
    <xdr:sp macro="" textlink="">
      <xdr:nvSpPr>
        <xdr:cNvPr id="144" name="テキスト ボックス 143"/>
        <xdr:cNvSpPr txBox="1"/>
      </xdr:nvSpPr>
      <xdr:spPr>
        <a:xfrm>
          <a:off x="2608795" y="927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32021</xdr:rowOff>
    </xdr:from>
    <xdr:to>
      <xdr:col>10</xdr:col>
      <xdr:colOff>165100</xdr:colOff>
      <xdr:row>53</xdr:row>
      <xdr:rowOff>133621</xdr:rowOff>
    </xdr:to>
    <xdr:sp macro="" textlink="">
      <xdr:nvSpPr>
        <xdr:cNvPr id="145" name="楕円 144"/>
        <xdr:cNvSpPr/>
      </xdr:nvSpPr>
      <xdr:spPr>
        <a:xfrm>
          <a:off x="1968500" y="911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150148</xdr:rowOff>
    </xdr:from>
    <xdr:ext cx="599010" cy="259045"/>
    <xdr:sp macro="" textlink="">
      <xdr:nvSpPr>
        <xdr:cNvPr id="146" name="テキスト ボックス 145"/>
        <xdr:cNvSpPr txBox="1"/>
      </xdr:nvSpPr>
      <xdr:spPr>
        <a:xfrm>
          <a:off x="1719795" y="889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134855</xdr:rowOff>
    </xdr:from>
    <xdr:to>
      <xdr:col>6</xdr:col>
      <xdr:colOff>38100</xdr:colOff>
      <xdr:row>56</xdr:row>
      <xdr:rowOff>65005</xdr:rowOff>
    </xdr:to>
    <xdr:sp macro="" textlink="">
      <xdr:nvSpPr>
        <xdr:cNvPr id="147" name="楕円 146"/>
        <xdr:cNvSpPr/>
      </xdr:nvSpPr>
      <xdr:spPr>
        <a:xfrm>
          <a:off x="1079500" y="95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81532</xdr:rowOff>
    </xdr:from>
    <xdr:ext cx="599010" cy="259045"/>
    <xdr:sp macro="" textlink="">
      <xdr:nvSpPr>
        <xdr:cNvPr id="148" name="テキスト ボックス 147"/>
        <xdr:cNvSpPr txBox="1"/>
      </xdr:nvSpPr>
      <xdr:spPr>
        <a:xfrm>
          <a:off x="830795" y="933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72941</xdr:rowOff>
    </xdr:from>
    <xdr:to>
      <xdr:col>24</xdr:col>
      <xdr:colOff>63500</xdr:colOff>
      <xdr:row>75</xdr:row>
      <xdr:rowOff>99016</xdr:rowOff>
    </xdr:to>
    <xdr:cxnSp macro="">
      <xdr:nvCxnSpPr>
        <xdr:cNvPr id="178" name="直線コネクタ 177"/>
        <xdr:cNvCxnSpPr/>
      </xdr:nvCxnSpPr>
      <xdr:spPr>
        <a:xfrm flipV="1">
          <a:off x="3797300" y="12931691"/>
          <a:ext cx="838200" cy="2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53649</xdr:rowOff>
    </xdr:from>
    <xdr:ext cx="599010" cy="259045"/>
    <xdr:sp macro="" textlink="">
      <xdr:nvSpPr>
        <xdr:cNvPr id="179" name="民生費平均値テキスト"/>
        <xdr:cNvSpPr txBox="1"/>
      </xdr:nvSpPr>
      <xdr:spPr>
        <a:xfrm>
          <a:off x="4686300" y="13083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99016</xdr:rowOff>
    </xdr:from>
    <xdr:to>
      <xdr:col>19</xdr:col>
      <xdr:colOff>177800</xdr:colOff>
      <xdr:row>76</xdr:row>
      <xdr:rowOff>116154</xdr:rowOff>
    </xdr:to>
    <xdr:cxnSp macro="">
      <xdr:nvCxnSpPr>
        <xdr:cNvPr id="181" name="直線コネクタ 180"/>
        <xdr:cNvCxnSpPr/>
      </xdr:nvCxnSpPr>
      <xdr:spPr>
        <a:xfrm flipV="1">
          <a:off x="2908300" y="12957766"/>
          <a:ext cx="889000" cy="18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38326</xdr:rowOff>
    </xdr:from>
    <xdr:ext cx="599010" cy="259045"/>
    <xdr:sp macro="" textlink="">
      <xdr:nvSpPr>
        <xdr:cNvPr id="183" name="テキスト ボックス 182"/>
        <xdr:cNvSpPr txBox="1"/>
      </xdr:nvSpPr>
      <xdr:spPr>
        <a:xfrm>
          <a:off x="3497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116154</xdr:rowOff>
    </xdr:from>
    <xdr:to>
      <xdr:col>15</xdr:col>
      <xdr:colOff>50800</xdr:colOff>
      <xdr:row>77</xdr:row>
      <xdr:rowOff>12743</xdr:rowOff>
    </xdr:to>
    <xdr:cxnSp macro="">
      <xdr:nvCxnSpPr>
        <xdr:cNvPr id="184" name="直線コネクタ 183"/>
        <xdr:cNvCxnSpPr/>
      </xdr:nvCxnSpPr>
      <xdr:spPr>
        <a:xfrm flipV="1">
          <a:off x="2019300" y="13146354"/>
          <a:ext cx="889000" cy="6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41450</xdr:rowOff>
    </xdr:from>
    <xdr:ext cx="599010" cy="259045"/>
    <xdr:sp macro="" textlink="">
      <xdr:nvSpPr>
        <xdr:cNvPr id="186" name="テキスト ボックス 185"/>
        <xdr:cNvSpPr txBox="1"/>
      </xdr:nvSpPr>
      <xdr:spPr>
        <a:xfrm>
          <a:off x="2608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12743</xdr:rowOff>
    </xdr:from>
    <xdr:to>
      <xdr:col>10</xdr:col>
      <xdr:colOff>114300</xdr:colOff>
      <xdr:row>77</xdr:row>
      <xdr:rowOff>39032</xdr:rowOff>
    </xdr:to>
    <xdr:cxnSp macro="">
      <xdr:nvCxnSpPr>
        <xdr:cNvPr id="187" name="直線コネクタ 186"/>
        <xdr:cNvCxnSpPr/>
      </xdr:nvCxnSpPr>
      <xdr:spPr>
        <a:xfrm flipV="1">
          <a:off x="1130300" y="13214393"/>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69125</xdr:rowOff>
    </xdr:from>
    <xdr:ext cx="599010" cy="259045"/>
    <xdr:sp macro="" textlink="">
      <xdr:nvSpPr>
        <xdr:cNvPr id="189" name="テキスト ボックス 188"/>
        <xdr:cNvSpPr txBox="1"/>
      </xdr:nvSpPr>
      <xdr:spPr>
        <a:xfrm>
          <a:off x="1719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113009</xdr:rowOff>
    </xdr:from>
    <xdr:ext cx="599010" cy="259045"/>
    <xdr:sp macro="" textlink="">
      <xdr:nvSpPr>
        <xdr:cNvPr id="191" name="テキスト ボックス 190"/>
        <xdr:cNvSpPr txBox="1"/>
      </xdr:nvSpPr>
      <xdr:spPr>
        <a:xfrm>
          <a:off x="830795" y="1331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22141</xdr:rowOff>
    </xdr:from>
    <xdr:to>
      <xdr:col>24</xdr:col>
      <xdr:colOff>114300</xdr:colOff>
      <xdr:row>75</xdr:row>
      <xdr:rowOff>123741</xdr:rowOff>
    </xdr:to>
    <xdr:sp macro="" textlink="">
      <xdr:nvSpPr>
        <xdr:cNvPr id="197" name="楕円 196"/>
        <xdr:cNvSpPr/>
      </xdr:nvSpPr>
      <xdr:spPr>
        <a:xfrm>
          <a:off x="4584700" y="1288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45018</xdr:rowOff>
    </xdr:from>
    <xdr:ext cx="599010" cy="259045"/>
    <xdr:sp macro="" textlink="">
      <xdr:nvSpPr>
        <xdr:cNvPr id="198" name="民生費該当値テキスト"/>
        <xdr:cNvSpPr txBox="1"/>
      </xdr:nvSpPr>
      <xdr:spPr>
        <a:xfrm>
          <a:off x="4686300" y="1273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48216</xdr:rowOff>
    </xdr:from>
    <xdr:to>
      <xdr:col>20</xdr:col>
      <xdr:colOff>38100</xdr:colOff>
      <xdr:row>75</xdr:row>
      <xdr:rowOff>149817</xdr:rowOff>
    </xdr:to>
    <xdr:sp macro="" textlink="">
      <xdr:nvSpPr>
        <xdr:cNvPr id="199" name="楕円 198"/>
        <xdr:cNvSpPr/>
      </xdr:nvSpPr>
      <xdr:spPr>
        <a:xfrm>
          <a:off x="3746500" y="129069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166343</xdr:rowOff>
    </xdr:from>
    <xdr:ext cx="599010" cy="259045"/>
    <xdr:sp macro="" textlink="">
      <xdr:nvSpPr>
        <xdr:cNvPr id="200" name="テキスト ボックス 199"/>
        <xdr:cNvSpPr txBox="1"/>
      </xdr:nvSpPr>
      <xdr:spPr>
        <a:xfrm>
          <a:off x="3497795" y="1268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65354</xdr:rowOff>
    </xdr:from>
    <xdr:to>
      <xdr:col>15</xdr:col>
      <xdr:colOff>101600</xdr:colOff>
      <xdr:row>76</xdr:row>
      <xdr:rowOff>166954</xdr:rowOff>
    </xdr:to>
    <xdr:sp macro="" textlink="">
      <xdr:nvSpPr>
        <xdr:cNvPr id="201" name="楕円 200"/>
        <xdr:cNvSpPr/>
      </xdr:nvSpPr>
      <xdr:spPr>
        <a:xfrm>
          <a:off x="2857500" y="1309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12031</xdr:rowOff>
    </xdr:from>
    <xdr:ext cx="599010" cy="259045"/>
    <xdr:sp macro="" textlink="">
      <xdr:nvSpPr>
        <xdr:cNvPr id="202" name="テキスト ボックス 201"/>
        <xdr:cNvSpPr txBox="1"/>
      </xdr:nvSpPr>
      <xdr:spPr>
        <a:xfrm>
          <a:off x="2608795" y="128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133393</xdr:rowOff>
    </xdr:from>
    <xdr:to>
      <xdr:col>10</xdr:col>
      <xdr:colOff>165100</xdr:colOff>
      <xdr:row>77</xdr:row>
      <xdr:rowOff>63543</xdr:rowOff>
    </xdr:to>
    <xdr:sp macro="" textlink="">
      <xdr:nvSpPr>
        <xdr:cNvPr id="203" name="楕円 202"/>
        <xdr:cNvSpPr/>
      </xdr:nvSpPr>
      <xdr:spPr>
        <a:xfrm>
          <a:off x="1968500" y="1316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80070</xdr:rowOff>
    </xdr:from>
    <xdr:ext cx="599010" cy="259045"/>
    <xdr:sp macro="" textlink="">
      <xdr:nvSpPr>
        <xdr:cNvPr id="204" name="テキスト ボックス 203"/>
        <xdr:cNvSpPr txBox="1"/>
      </xdr:nvSpPr>
      <xdr:spPr>
        <a:xfrm>
          <a:off x="1719795" y="1293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159682</xdr:rowOff>
    </xdr:from>
    <xdr:to>
      <xdr:col>6</xdr:col>
      <xdr:colOff>38100</xdr:colOff>
      <xdr:row>77</xdr:row>
      <xdr:rowOff>89832</xdr:rowOff>
    </xdr:to>
    <xdr:sp macro="" textlink="">
      <xdr:nvSpPr>
        <xdr:cNvPr id="205" name="楕円 204"/>
        <xdr:cNvSpPr/>
      </xdr:nvSpPr>
      <xdr:spPr>
        <a:xfrm>
          <a:off x="1079500" y="1318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106360</xdr:rowOff>
    </xdr:from>
    <xdr:ext cx="599010" cy="259045"/>
    <xdr:sp macro="" textlink="">
      <xdr:nvSpPr>
        <xdr:cNvPr id="206" name="テキスト ボックス 205"/>
        <xdr:cNvSpPr txBox="1"/>
      </xdr:nvSpPr>
      <xdr:spPr>
        <a:xfrm>
          <a:off x="830795" y="1296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55989</xdr:rowOff>
    </xdr:from>
    <xdr:to>
      <xdr:col>24</xdr:col>
      <xdr:colOff>63500</xdr:colOff>
      <xdr:row>94</xdr:row>
      <xdr:rowOff>65373</xdr:rowOff>
    </xdr:to>
    <xdr:cxnSp macro="">
      <xdr:nvCxnSpPr>
        <xdr:cNvPr id="237" name="直線コネクタ 236"/>
        <xdr:cNvCxnSpPr/>
      </xdr:nvCxnSpPr>
      <xdr:spPr>
        <a:xfrm>
          <a:off x="3797300" y="16172289"/>
          <a:ext cx="8382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117694</xdr:rowOff>
    </xdr:from>
    <xdr:ext cx="534377" cy="259045"/>
    <xdr:sp macro="" textlink="">
      <xdr:nvSpPr>
        <xdr:cNvPr id="238" name="衛生費平均値テキスト"/>
        <xdr:cNvSpPr txBox="1"/>
      </xdr:nvSpPr>
      <xdr:spPr>
        <a:xfrm>
          <a:off x="4686300" y="1640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34630</xdr:rowOff>
    </xdr:from>
    <xdr:to>
      <xdr:col>19</xdr:col>
      <xdr:colOff>177800</xdr:colOff>
      <xdr:row>94</xdr:row>
      <xdr:rowOff>55989</xdr:rowOff>
    </xdr:to>
    <xdr:cxnSp macro="">
      <xdr:nvCxnSpPr>
        <xdr:cNvPr id="240" name="直線コネクタ 239"/>
        <xdr:cNvCxnSpPr/>
      </xdr:nvCxnSpPr>
      <xdr:spPr>
        <a:xfrm>
          <a:off x="2908300" y="16150930"/>
          <a:ext cx="889000" cy="2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70962</xdr:rowOff>
    </xdr:from>
    <xdr:ext cx="534377" cy="259045"/>
    <xdr:sp macro="" textlink="">
      <xdr:nvSpPr>
        <xdr:cNvPr id="242" name="テキスト ボックス 241"/>
        <xdr:cNvSpPr txBox="1"/>
      </xdr:nvSpPr>
      <xdr:spPr>
        <a:xfrm>
          <a:off x="3530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34630</xdr:rowOff>
    </xdr:from>
    <xdr:to>
      <xdr:col>15</xdr:col>
      <xdr:colOff>50800</xdr:colOff>
      <xdr:row>94</xdr:row>
      <xdr:rowOff>70914</xdr:rowOff>
    </xdr:to>
    <xdr:cxnSp macro="">
      <xdr:nvCxnSpPr>
        <xdr:cNvPr id="243" name="直線コネクタ 242"/>
        <xdr:cNvCxnSpPr/>
      </xdr:nvCxnSpPr>
      <xdr:spPr>
        <a:xfrm flipV="1">
          <a:off x="2019300" y="16150930"/>
          <a:ext cx="889000" cy="3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87151</xdr:rowOff>
    </xdr:from>
    <xdr:ext cx="534377" cy="259045"/>
    <xdr:sp macro="" textlink="">
      <xdr:nvSpPr>
        <xdr:cNvPr id="245" name="テキスト ボックス 244"/>
        <xdr:cNvSpPr txBox="1"/>
      </xdr:nvSpPr>
      <xdr:spPr>
        <a:xfrm>
          <a:off x="2641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70914</xdr:rowOff>
    </xdr:from>
    <xdr:to>
      <xdr:col>10</xdr:col>
      <xdr:colOff>114300</xdr:colOff>
      <xdr:row>95</xdr:row>
      <xdr:rowOff>11325</xdr:rowOff>
    </xdr:to>
    <xdr:cxnSp macro="">
      <xdr:nvCxnSpPr>
        <xdr:cNvPr id="246" name="直線コネクタ 245"/>
        <xdr:cNvCxnSpPr/>
      </xdr:nvCxnSpPr>
      <xdr:spPr>
        <a:xfrm flipV="1">
          <a:off x="1130300" y="16187214"/>
          <a:ext cx="889000" cy="11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84625</xdr:rowOff>
    </xdr:from>
    <xdr:ext cx="534377" cy="259045"/>
    <xdr:sp macro="" textlink="">
      <xdr:nvSpPr>
        <xdr:cNvPr id="248" name="テキスト ボックス 247"/>
        <xdr:cNvSpPr txBox="1"/>
      </xdr:nvSpPr>
      <xdr:spPr>
        <a:xfrm>
          <a:off x="1752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104621</xdr:rowOff>
    </xdr:from>
    <xdr:ext cx="534377" cy="259045"/>
    <xdr:sp macro="" textlink="">
      <xdr:nvSpPr>
        <xdr:cNvPr id="250" name="テキスト ボックス 249"/>
        <xdr:cNvSpPr txBox="1"/>
      </xdr:nvSpPr>
      <xdr:spPr>
        <a:xfrm>
          <a:off x="863111" y="1656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14573</xdr:rowOff>
    </xdr:from>
    <xdr:to>
      <xdr:col>24</xdr:col>
      <xdr:colOff>114300</xdr:colOff>
      <xdr:row>94</xdr:row>
      <xdr:rowOff>116173</xdr:rowOff>
    </xdr:to>
    <xdr:sp macro="" textlink="">
      <xdr:nvSpPr>
        <xdr:cNvPr id="256" name="楕円 255"/>
        <xdr:cNvSpPr/>
      </xdr:nvSpPr>
      <xdr:spPr>
        <a:xfrm>
          <a:off x="4584700" y="161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37450</xdr:rowOff>
    </xdr:from>
    <xdr:ext cx="534377" cy="259045"/>
    <xdr:sp macro="" textlink="">
      <xdr:nvSpPr>
        <xdr:cNvPr id="257" name="衛生費該当値テキスト"/>
        <xdr:cNvSpPr txBox="1"/>
      </xdr:nvSpPr>
      <xdr:spPr>
        <a:xfrm>
          <a:off x="4686300" y="1598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5189</xdr:rowOff>
    </xdr:from>
    <xdr:to>
      <xdr:col>20</xdr:col>
      <xdr:colOff>38100</xdr:colOff>
      <xdr:row>94</xdr:row>
      <xdr:rowOff>106789</xdr:rowOff>
    </xdr:to>
    <xdr:sp macro="" textlink="">
      <xdr:nvSpPr>
        <xdr:cNvPr id="258" name="楕円 257"/>
        <xdr:cNvSpPr/>
      </xdr:nvSpPr>
      <xdr:spPr>
        <a:xfrm>
          <a:off x="3746500" y="1612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123316</xdr:rowOff>
    </xdr:from>
    <xdr:ext cx="534377" cy="259045"/>
    <xdr:sp macro="" textlink="">
      <xdr:nvSpPr>
        <xdr:cNvPr id="259" name="テキスト ボックス 258"/>
        <xdr:cNvSpPr txBox="1"/>
      </xdr:nvSpPr>
      <xdr:spPr>
        <a:xfrm>
          <a:off x="3530111" y="1589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155280</xdr:rowOff>
    </xdr:from>
    <xdr:to>
      <xdr:col>15</xdr:col>
      <xdr:colOff>101600</xdr:colOff>
      <xdr:row>94</xdr:row>
      <xdr:rowOff>85430</xdr:rowOff>
    </xdr:to>
    <xdr:sp macro="" textlink="">
      <xdr:nvSpPr>
        <xdr:cNvPr id="260" name="楕円 259"/>
        <xdr:cNvSpPr/>
      </xdr:nvSpPr>
      <xdr:spPr>
        <a:xfrm>
          <a:off x="2857500" y="1610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101957</xdr:rowOff>
    </xdr:from>
    <xdr:ext cx="534377" cy="259045"/>
    <xdr:sp macro="" textlink="">
      <xdr:nvSpPr>
        <xdr:cNvPr id="261" name="テキスト ボックス 260"/>
        <xdr:cNvSpPr txBox="1"/>
      </xdr:nvSpPr>
      <xdr:spPr>
        <a:xfrm>
          <a:off x="2641111" y="1587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20114</xdr:rowOff>
    </xdr:from>
    <xdr:to>
      <xdr:col>10</xdr:col>
      <xdr:colOff>165100</xdr:colOff>
      <xdr:row>94</xdr:row>
      <xdr:rowOff>121714</xdr:rowOff>
    </xdr:to>
    <xdr:sp macro="" textlink="">
      <xdr:nvSpPr>
        <xdr:cNvPr id="262" name="楕円 261"/>
        <xdr:cNvSpPr/>
      </xdr:nvSpPr>
      <xdr:spPr>
        <a:xfrm>
          <a:off x="1968500" y="1613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138241</xdr:rowOff>
    </xdr:from>
    <xdr:ext cx="534377" cy="259045"/>
    <xdr:sp macro="" textlink="">
      <xdr:nvSpPr>
        <xdr:cNvPr id="263" name="テキスト ボックス 262"/>
        <xdr:cNvSpPr txBox="1"/>
      </xdr:nvSpPr>
      <xdr:spPr>
        <a:xfrm>
          <a:off x="1752111" y="1591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131975</xdr:rowOff>
    </xdr:from>
    <xdr:to>
      <xdr:col>6</xdr:col>
      <xdr:colOff>38100</xdr:colOff>
      <xdr:row>95</xdr:row>
      <xdr:rowOff>62125</xdr:rowOff>
    </xdr:to>
    <xdr:sp macro="" textlink="">
      <xdr:nvSpPr>
        <xdr:cNvPr id="264" name="楕円 263"/>
        <xdr:cNvSpPr/>
      </xdr:nvSpPr>
      <xdr:spPr>
        <a:xfrm>
          <a:off x="1079500" y="1624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78652</xdr:rowOff>
    </xdr:from>
    <xdr:ext cx="534377" cy="259045"/>
    <xdr:sp macro="" textlink="">
      <xdr:nvSpPr>
        <xdr:cNvPr id="265" name="テキスト ボックス 264"/>
        <xdr:cNvSpPr txBox="1"/>
      </xdr:nvSpPr>
      <xdr:spPr>
        <a:xfrm>
          <a:off x="863111" y="1602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165989</xdr:rowOff>
    </xdr:from>
    <xdr:to>
      <xdr:col>55</xdr:col>
      <xdr:colOff>0</xdr:colOff>
      <xdr:row>30</xdr:row>
      <xdr:rowOff>25019</xdr:rowOff>
    </xdr:to>
    <xdr:cxnSp macro="">
      <xdr:nvCxnSpPr>
        <xdr:cNvPr id="294" name="直線コネクタ 293"/>
        <xdr:cNvCxnSpPr/>
      </xdr:nvCxnSpPr>
      <xdr:spPr>
        <a:xfrm flipV="1">
          <a:off x="9639300" y="5138039"/>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92092</xdr:rowOff>
    </xdr:from>
    <xdr:ext cx="378565" cy="259045"/>
    <xdr:sp macro="" textlink="">
      <xdr:nvSpPr>
        <xdr:cNvPr id="295" name="労働費平均値テキスト"/>
        <xdr:cNvSpPr txBox="1"/>
      </xdr:nvSpPr>
      <xdr:spPr>
        <a:xfrm>
          <a:off x="10528300" y="6435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25019</xdr:rowOff>
    </xdr:from>
    <xdr:to>
      <xdr:col>50</xdr:col>
      <xdr:colOff>114300</xdr:colOff>
      <xdr:row>30</xdr:row>
      <xdr:rowOff>42926</xdr:rowOff>
    </xdr:to>
    <xdr:cxnSp macro="">
      <xdr:nvCxnSpPr>
        <xdr:cNvPr id="297" name="直線コネクタ 296"/>
        <xdr:cNvCxnSpPr/>
      </xdr:nvCxnSpPr>
      <xdr:spPr>
        <a:xfrm flipV="1">
          <a:off x="8750300" y="5168519"/>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3319</xdr:rowOff>
    </xdr:from>
    <xdr:ext cx="378565" cy="259045"/>
    <xdr:sp macro="" textlink="">
      <xdr:nvSpPr>
        <xdr:cNvPr id="299" name="テキスト ボックス 298"/>
        <xdr:cNvSpPr txBox="1"/>
      </xdr:nvSpPr>
      <xdr:spPr>
        <a:xfrm>
          <a:off x="9450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42926</xdr:rowOff>
    </xdr:from>
    <xdr:to>
      <xdr:col>45</xdr:col>
      <xdr:colOff>177800</xdr:colOff>
      <xdr:row>30</xdr:row>
      <xdr:rowOff>50165</xdr:rowOff>
    </xdr:to>
    <xdr:cxnSp macro="">
      <xdr:nvCxnSpPr>
        <xdr:cNvPr id="300" name="直線コネクタ 299"/>
        <xdr:cNvCxnSpPr/>
      </xdr:nvCxnSpPr>
      <xdr:spPr>
        <a:xfrm flipV="1">
          <a:off x="7861300" y="518642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17797</xdr:rowOff>
    </xdr:from>
    <xdr:ext cx="378565" cy="259045"/>
    <xdr:sp macro="" textlink="">
      <xdr:nvSpPr>
        <xdr:cNvPr id="302" name="テキスト ボックス 301"/>
        <xdr:cNvSpPr txBox="1"/>
      </xdr:nvSpPr>
      <xdr:spPr>
        <a:xfrm>
          <a:off x="8561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50165</xdr:rowOff>
    </xdr:from>
    <xdr:to>
      <xdr:col>41</xdr:col>
      <xdr:colOff>50800</xdr:colOff>
      <xdr:row>30</xdr:row>
      <xdr:rowOff>95885</xdr:rowOff>
    </xdr:to>
    <xdr:cxnSp macro="">
      <xdr:nvCxnSpPr>
        <xdr:cNvPr id="303" name="直線コネクタ 302"/>
        <xdr:cNvCxnSpPr/>
      </xdr:nvCxnSpPr>
      <xdr:spPr>
        <a:xfrm flipV="1">
          <a:off x="6972300" y="51936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168292</xdr:rowOff>
    </xdr:from>
    <xdr:ext cx="378565" cy="259045"/>
    <xdr:sp macro="" textlink="">
      <xdr:nvSpPr>
        <xdr:cNvPr id="305" name="テキスト ボックス 304"/>
        <xdr:cNvSpPr txBox="1"/>
      </xdr:nvSpPr>
      <xdr:spPr>
        <a:xfrm>
          <a:off x="7672017"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6" name="フローチャート: 判断 305"/>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145051</xdr:rowOff>
    </xdr:from>
    <xdr:ext cx="378565" cy="259045"/>
    <xdr:sp macro="" textlink="">
      <xdr:nvSpPr>
        <xdr:cNvPr id="307" name="テキスト ボックス 306"/>
        <xdr:cNvSpPr txBox="1"/>
      </xdr:nvSpPr>
      <xdr:spPr>
        <a:xfrm>
          <a:off x="6783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115189</xdr:rowOff>
    </xdr:from>
    <xdr:to>
      <xdr:col>55</xdr:col>
      <xdr:colOff>50800</xdr:colOff>
      <xdr:row>30</xdr:row>
      <xdr:rowOff>45339</xdr:rowOff>
    </xdr:to>
    <xdr:sp macro="" textlink="">
      <xdr:nvSpPr>
        <xdr:cNvPr id="313" name="楕円 312"/>
        <xdr:cNvSpPr/>
      </xdr:nvSpPr>
      <xdr:spPr>
        <a:xfrm>
          <a:off x="10426700" y="508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68216</xdr:rowOff>
    </xdr:from>
    <xdr:ext cx="469744" cy="259045"/>
    <xdr:sp macro="" textlink="">
      <xdr:nvSpPr>
        <xdr:cNvPr id="314" name="労働費該当値テキスト"/>
        <xdr:cNvSpPr txBox="1"/>
      </xdr:nvSpPr>
      <xdr:spPr>
        <a:xfrm>
          <a:off x="10528300" y="504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145669</xdr:rowOff>
    </xdr:from>
    <xdr:to>
      <xdr:col>50</xdr:col>
      <xdr:colOff>165100</xdr:colOff>
      <xdr:row>30</xdr:row>
      <xdr:rowOff>75819</xdr:rowOff>
    </xdr:to>
    <xdr:sp macro="" textlink="">
      <xdr:nvSpPr>
        <xdr:cNvPr id="315" name="楕円 314"/>
        <xdr:cNvSpPr/>
      </xdr:nvSpPr>
      <xdr:spPr>
        <a:xfrm>
          <a:off x="9588500" y="511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28</xdr:row>
      <xdr:rowOff>92346</xdr:rowOff>
    </xdr:from>
    <xdr:ext cx="469744" cy="259045"/>
    <xdr:sp macro="" textlink="">
      <xdr:nvSpPr>
        <xdr:cNvPr id="316" name="テキスト ボックス 315"/>
        <xdr:cNvSpPr txBox="1"/>
      </xdr:nvSpPr>
      <xdr:spPr>
        <a:xfrm>
          <a:off x="9404428" y="489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163576</xdr:rowOff>
    </xdr:from>
    <xdr:to>
      <xdr:col>46</xdr:col>
      <xdr:colOff>38100</xdr:colOff>
      <xdr:row>30</xdr:row>
      <xdr:rowOff>93726</xdr:rowOff>
    </xdr:to>
    <xdr:sp macro="" textlink="">
      <xdr:nvSpPr>
        <xdr:cNvPr id="317" name="楕円 316"/>
        <xdr:cNvSpPr/>
      </xdr:nvSpPr>
      <xdr:spPr>
        <a:xfrm>
          <a:off x="8699500" y="51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28</xdr:row>
      <xdr:rowOff>110253</xdr:rowOff>
    </xdr:from>
    <xdr:ext cx="469744" cy="259045"/>
    <xdr:sp macro="" textlink="">
      <xdr:nvSpPr>
        <xdr:cNvPr id="318" name="テキスト ボックス 317"/>
        <xdr:cNvSpPr txBox="1"/>
      </xdr:nvSpPr>
      <xdr:spPr>
        <a:xfrm>
          <a:off x="8515428" y="491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29</xdr:row>
      <xdr:rowOff>170815</xdr:rowOff>
    </xdr:from>
    <xdr:to>
      <xdr:col>41</xdr:col>
      <xdr:colOff>101600</xdr:colOff>
      <xdr:row>30</xdr:row>
      <xdr:rowOff>100965</xdr:rowOff>
    </xdr:to>
    <xdr:sp macro="" textlink="">
      <xdr:nvSpPr>
        <xdr:cNvPr id="319" name="楕円 318"/>
        <xdr:cNvSpPr/>
      </xdr:nvSpPr>
      <xdr:spPr>
        <a:xfrm>
          <a:off x="7810500" y="514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28</xdr:row>
      <xdr:rowOff>117492</xdr:rowOff>
    </xdr:from>
    <xdr:ext cx="469744" cy="259045"/>
    <xdr:sp macro="" textlink="">
      <xdr:nvSpPr>
        <xdr:cNvPr id="320" name="テキスト ボックス 319"/>
        <xdr:cNvSpPr txBox="1"/>
      </xdr:nvSpPr>
      <xdr:spPr>
        <a:xfrm>
          <a:off x="7626428" y="491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45085</xdr:rowOff>
    </xdr:from>
    <xdr:to>
      <xdr:col>36</xdr:col>
      <xdr:colOff>165100</xdr:colOff>
      <xdr:row>30</xdr:row>
      <xdr:rowOff>146685</xdr:rowOff>
    </xdr:to>
    <xdr:sp macro="" textlink="">
      <xdr:nvSpPr>
        <xdr:cNvPr id="321" name="楕円 320"/>
        <xdr:cNvSpPr/>
      </xdr:nvSpPr>
      <xdr:spPr>
        <a:xfrm>
          <a:off x="6921500" y="51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163212</xdr:rowOff>
    </xdr:from>
    <xdr:ext cx="469744" cy="259045"/>
    <xdr:sp macro="" textlink="">
      <xdr:nvSpPr>
        <xdr:cNvPr id="322" name="テキスト ボックス 321"/>
        <xdr:cNvSpPr txBox="1"/>
      </xdr:nvSpPr>
      <xdr:spPr>
        <a:xfrm>
          <a:off x="6737428" y="49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3" name="直線コネクタ 33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4" name="テキスト ボックス 33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7" name="直線コネクタ 33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8" name="テキスト ボックス 337"/>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23463</xdr:rowOff>
    </xdr:from>
    <xdr:to>
      <xdr:col>54</xdr:col>
      <xdr:colOff>189865</xdr:colOff>
      <xdr:row>58</xdr:row>
      <xdr:rowOff>14873</xdr:rowOff>
    </xdr:to>
    <xdr:cxnSp macro="">
      <xdr:nvCxnSpPr>
        <xdr:cNvPr id="342" name="直線コネクタ 341"/>
        <xdr:cNvCxnSpPr/>
      </xdr:nvCxnSpPr>
      <xdr:spPr>
        <a:xfrm flipV="1">
          <a:off x="10475595" y="9281763"/>
          <a:ext cx="1270" cy="677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18700</xdr:rowOff>
    </xdr:from>
    <xdr:ext cx="469744" cy="259045"/>
    <xdr:sp macro="" textlink="">
      <xdr:nvSpPr>
        <xdr:cNvPr id="343" name="農林水産業費最小値テキスト"/>
        <xdr:cNvSpPr txBox="1"/>
      </xdr:nvSpPr>
      <xdr:spPr>
        <a:xfrm>
          <a:off x="10528300" y="996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14873</xdr:rowOff>
    </xdr:from>
    <xdr:to>
      <xdr:col>55</xdr:col>
      <xdr:colOff>88900</xdr:colOff>
      <xdr:row>58</xdr:row>
      <xdr:rowOff>14873</xdr:rowOff>
    </xdr:to>
    <xdr:cxnSp macro="">
      <xdr:nvCxnSpPr>
        <xdr:cNvPr id="344" name="直線コネクタ 343"/>
        <xdr:cNvCxnSpPr/>
      </xdr:nvCxnSpPr>
      <xdr:spPr>
        <a:xfrm>
          <a:off x="10388600" y="9958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141590</xdr:rowOff>
    </xdr:from>
    <xdr:ext cx="599010" cy="259045"/>
    <xdr:sp macro="" textlink="">
      <xdr:nvSpPr>
        <xdr:cNvPr id="345" name="農林水産業費最大値テキスト"/>
        <xdr:cNvSpPr txBox="1"/>
      </xdr:nvSpPr>
      <xdr:spPr>
        <a:xfrm>
          <a:off x="10528300" y="905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23463</xdr:rowOff>
    </xdr:from>
    <xdr:to>
      <xdr:col>55</xdr:col>
      <xdr:colOff>88900</xdr:colOff>
      <xdr:row>54</xdr:row>
      <xdr:rowOff>23463</xdr:rowOff>
    </xdr:to>
    <xdr:cxnSp macro="">
      <xdr:nvCxnSpPr>
        <xdr:cNvPr id="346" name="直線コネクタ 345"/>
        <xdr:cNvCxnSpPr/>
      </xdr:nvCxnSpPr>
      <xdr:spPr>
        <a:xfrm>
          <a:off x="10388600" y="928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12690</xdr:rowOff>
    </xdr:from>
    <xdr:to>
      <xdr:col>55</xdr:col>
      <xdr:colOff>0</xdr:colOff>
      <xdr:row>54</xdr:row>
      <xdr:rowOff>23463</xdr:rowOff>
    </xdr:to>
    <xdr:cxnSp macro="">
      <xdr:nvCxnSpPr>
        <xdr:cNvPr id="347" name="直線コネクタ 346"/>
        <xdr:cNvCxnSpPr/>
      </xdr:nvCxnSpPr>
      <xdr:spPr>
        <a:xfrm>
          <a:off x="9639300" y="9270990"/>
          <a:ext cx="838200" cy="1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130826</xdr:rowOff>
    </xdr:from>
    <xdr:ext cx="534377" cy="259045"/>
    <xdr:sp macro="" textlink="">
      <xdr:nvSpPr>
        <xdr:cNvPr id="348" name="農林水産業費平均値テキスト"/>
        <xdr:cNvSpPr txBox="1"/>
      </xdr:nvSpPr>
      <xdr:spPr>
        <a:xfrm>
          <a:off x="10528300" y="973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152399</xdr:rowOff>
    </xdr:from>
    <xdr:to>
      <xdr:col>55</xdr:col>
      <xdr:colOff>50800</xdr:colOff>
      <xdr:row>57</xdr:row>
      <xdr:rowOff>82549</xdr:rowOff>
    </xdr:to>
    <xdr:sp macro="" textlink="">
      <xdr:nvSpPr>
        <xdr:cNvPr id="349" name="フローチャート: 判断 348"/>
        <xdr:cNvSpPr/>
      </xdr:nvSpPr>
      <xdr:spPr>
        <a:xfrm>
          <a:off x="104267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87357</xdr:rowOff>
    </xdr:from>
    <xdr:to>
      <xdr:col>50</xdr:col>
      <xdr:colOff>114300</xdr:colOff>
      <xdr:row>54</xdr:row>
      <xdr:rowOff>12690</xdr:rowOff>
    </xdr:to>
    <xdr:cxnSp macro="">
      <xdr:nvCxnSpPr>
        <xdr:cNvPr id="350" name="直線コネクタ 349"/>
        <xdr:cNvCxnSpPr/>
      </xdr:nvCxnSpPr>
      <xdr:spPr>
        <a:xfrm>
          <a:off x="8750300" y="8659857"/>
          <a:ext cx="889000" cy="6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154046</xdr:rowOff>
    </xdr:from>
    <xdr:to>
      <xdr:col>50</xdr:col>
      <xdr:colOff>165100</xdr:colOff>
      <xdr:row>57</xdr:row>
      <xdr:rowOff>84196</xdr:rowOff>
    </xdr:to>
    <xdr:sp macro="" textlink="">
      <xdr:nvSpPr>
        <xdr:cNvPr id="351" name="フローチャート: 判断 350"/>
        <xdr:cNvSpPr/>
      </xdr:nvSpPr>
      <xdr:spPr>
        <a:xfrm>
          <a:off x="9588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75323</xdr:rowOff>
    </xdr:from>
    <xdr:ext cx="534377" cy="259045"/>
    <xdr:sp macro="" textlink="">
      <xdr:nvSpPr>
        <xdr:cNvPr id="352" name="テキスト ボックス 351"/>
        <xdr:cNvSpPr txBox="1"/>
      </xdr:nvSpPr>
      <xdr:spPr>
        <a:xfrm>
          <a:off x="9372111" y="98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87357</xdr:rowOff>
    </xdr:from>
    <xdr:to>
      <xdr:col>45</xdr:col>
      <xdr:colOff>177800</xdr:colOff>
      <xdr:row>52</xdr:row>
      <xdr:rowOff>32967</xdr:rowOff>
    </xdr:to>
    <xdr:cxnSp macro="">
      <xdr:nvCxnSpPr>
        <xdr:cNvPr id="353" name="直線コネクタ 352"/>
        <xdr:cNvCxnSpPr/>
      </xdr:nvCxnSpPr>
      <xdr:spPr>
        <a:xfrm flipV="1">
          <a:off x="7861300" y="8659857"/>
          <a:ext cx="889000" cy="28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142741</xdr:rowOff>
    </xdr:from>
    <xdr:to>
      <xdr:col>46</xdr:col>
      <xdr:colOff>38100</xdr:colOff>
      <xdr:row>57</xdr:row>
      <xdr:rowOff>72891</xdr:rowOff>
    </xdr:to>
    <xdr:sp macro="" textlink="">
      <xdr:nvSpPr>
        <xdr:cNvPr id="354" name="フローチャート: 判断 353"/>
        <xdr:cNvSpPr/>
      </xdr:nvSpPr>
      <xdr:spPr>
        <a:xfrm>
          <a:off x="8699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64018</xdr:rowOff>
    </xdr:from>
    <xdr:ext cx="534377" cy="259045"/>
    <xdr:sp macro="" textlink="">
      <xdr:nvSpPr>
        <xdr:cNvPr id="355" name="テキスト ボックス 354"/>
        <xdr:cNvSpPr txBox="1"/>
      </xdr:nvSpPr>
      <xdr:spPr>
        <a:xfrm>
          <a:off x="8483111" y="9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61742</xdr:rowOff>
    </xdr:from>
    <xdr:to>
      <xdr:col>41</xdr:col>
      <xdr:colOff>50800</xdr:colOff>
      <xdr:row>52</xdr:row>
      <xdr:rowOff>32967</xdr:rowOff>
    </xdr:to>
    <xdr:cxnSp macro="">
      <xdr:nvCxnSpPr>
        <xdr:cNvPr id="356" name="直線コネクタ 355"/>
        <xdr:cNvCxnSpPr/>
      </xdr:nvCxnSpPr>
      <xdr:spPr>
        <a:xfrm>
          <a:off x="6972300" y="8805692"/>
          <a:ext cx="889000" cy="14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158309</xdr:rowOff>
    </xdr:from>
    <xdr:to>
      <xdr:col>41</xdr:col>
      <xdr:colOff>101600</xdr:colOff>
      <xdr:row>57</xdr:row>
      <xdr:rowOff>88459</xdr:rowOff>
    </xdr:to>
    <xdr:sp macro="" textlink="">
      <xdr:nvSpPr>
        <xdr:cNvPr id="357" name="フローチャート: 判断 356"/>
        <xdr:cNvSpPr/>
      </xdr:nvSpPr>
      <xdr:spPr>
        <a:xfrm>
          <a:off x="7810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79586</xdr:rowOff>
    </xdr:from>
    <xdr:ext cx="534377" cy="259045"/>
    <xdr:sp macro="" textlink="">
      <xdr:nvSpPr>
        <xdr:cNvPr id="358" name="テキスト ボックス 357"/>
        <xdr:cNvSpPr txBox="1"/>
      </xdr:nvSpPr>
      <xdr:spPr>
        <a:xfrm>
          <a:off x="7594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144427</xdr:rowOff>
    </xdr:from>
    <xdr:to>
      <xdr:col>36</xdr:col>
      <xdr:colOff>165100</xdr:colOff>
      <xdr:row>57</xdr:row>
      <xdr:rowOff>74577</xdr:rowOff>
    </xdr:to>
    <xdr:sp macro="" textlink="">
      <xdr:nvSpPr>
        <xdr:cNvPr id="359" name="フローチャート: 判断 358"/>
        <xdr:cNvSpPr/>
      </xdr:nvSpPr>
      <xdr:spPr>
        <a:xfrm>
          <a:off x="6921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65704</xdr:rowOff>
    </xdr:from>
    <xdr:ext cx="534377" cy="259045"/>
    <xdr:sp macro="" textlink="">
      <xdr:nvSpPr>
        <xdr:cNvPr id="360" name="テキスト ボックス 359"/>
        <xdr:cNvSpPr txBox="1"/>
      </xdr:nvSpPr>
      <xdr:spPr>
        <a:xfrm>
          <a:off x="6705111" y="983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144113</xdr:rowOff>
    </xdr:from>
    <xdr:to>
      <xdr:col>55</xdr:col>
      <xdr:colOff>50800</xdr:colOff>
      <xdr:row>54</xdr:row>
      <xdr:rowOff>74263</xdr:rowOff>
    </xdr:to>
    <xdr:sp macro="" textlink="">
      <xdr:nvSpPr>
        <xdr:cNvPr id="366" name="楕円 365"/>
        <xdr:cNvSpPr/>
      </xdr:nvSpPr>
      <xdr:spPr>
        <a:xfrm>
          <a:off x="10426700" y="92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97140</xdr:rowOff>
    </xdr:from>
    <xdr:ext cx="599010" cy="259045"/>
    <xdr:sp macro="" textlink="">
      <xdr:nvSpPr>
        <xdr:cNvPr id="367" name="農林水産業費該当値テキスト"/>
        <xdr:cNvSpPr txBox="1"/>
      </xdr:nvSpPr>
      <xdr:spPr>
        <a:xfrm>
          <a:off x="10528300" y="918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133340</xdr:rowOff>
    </xdr:from>
    <xdr:to>
      <xdr:col>50</xdr:col>
      <xdr:colOff>165100</xdr:colOff>
      <xdr:row>54</xdr:row>
      <xdr:rowOff>63490</xdr:rowOff>
    </xdr:to>
    <xdr:sp macro="" textlink="">
      <xdr:nvSpPr>
        <xdr:cNvPr id="368" name="楕円 367"/>
        <xdr:cNvSpPr/>
      </xdr:nvSpPr>
      <xdr:spPr>
        <a:xfrm>
          <a:off x="9588500" y="922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80017</xdr:rowOff>
    </xdr:from>
    <xdr:ext cx="599010" cy="259045"/>
    <xdr:sp macro="" textlink="">
      <xdr:nvSpPr>
        <xdr:cNvPr id="369" name="テキスト ボックス 368"/>
        <xdr:cNvSpPr txBox="1"/>
      </xdr:nvSpPr>
      <xdr:spPr>
        <a:xfrm>
          <a:off x="9339795" y="899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36557</xdr:rowOff>
    </xdr:from>
    <xdr:to>
      <xdr:col>46</xdr:col>
      <xdr:colOff>38100</xdr:colOff>
      <xdr:row>50</xdr:row>
      <xdr:rowOff>138157</xdr:rowOff>
    </xdr:to>
    <xdr:sp macro="" textlink="">
      <xdr:nvSpPr>
        <xdr:cNvPr id="370" name="楕円 369"/>
        <xdr:cNvSpPr/>
      </xdr:nvSpPr>
      <xdr:spPr>
        <a:xfrm>
          <a:off x="8699500" y="860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154684</xdr:rowOff>
    </xdr:from>
    <xdr:ext cx="599010" cy="259045"/>
    <xdr:sp macro="" textlink="">
      <xdr:nvSpPr>
        <xdr:cNvPr id="371" name="テキスト ボックス 370"/>
        <xdr:cNvSpPr txBox="1"/>
      </xdr:nvSpPr>
      <xdr:spPr>
        <a:xfrm>
          <a:off x="8450795" y="838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153617</xdr:rowOff>
    </xdr:from>
    <xdr:to>
      <xdr:col>41</xdr:col>
      <xdr:colOff>101600</xdr:colOff>
      <xdr:row>52</xdr:row>
      <xdr:rowOff>83767</xdr:rowOff>
    </xdr:to>
    <xdr:sp macro="" textlink="">
      <xdr:nvSpPr>
        <xdr:cNvPr id="372" name="楕円 371"/>
        <xdr:cNvSpPr/>
      </xdr:nvSpPr>
      <xdr:spPr>
        <a:xfrm>
          <a:off x="7810500" y="88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100294</xdr:rowOff>
    </xdr:from>
    <xdr:ext cx="599010" cy="259045"/>
    <xdr:sp macro="" textlink="">
      <xdr:nvSpPr>
        <xdr:cNvPr id="373" name="テキスト ボックス 372"/>
        <xdr:cNvSpPr txBox="1"/>
      </xdr:nvSpPr>
      <xdr:spPr>
        <a:xfrm>
          <a:off x="7561795" y="8672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10942</xdr:rowOff>
    </xdr:from>
    <xdr:to>
      <xdr:col>36</xdr:col>
      <xdr:colOff>165100</xdr:colOff>
      <xdr:row>51</xdr:row>
      <xdr:rowOff>112542</xdr:rowOff>
    </xdr:to>
    <xdr:sp macro="" textlink="">
      <xdr:nvSpPr>
        <xdr:cNvPr id="374" name="楕円 373"/>
        <xdr:cNvSpPr/>
      </xdr:nvSpPr>
      <xdr:spPr>
        <a:xfrm>
          <a:off x="6921500" y="875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129069</xdr:rowOff>
    </xdr:from>
    <xdr:ext cx="599010" cy="259045"/>
    <xdr:sp macro="" textlink="">
      <xdr:nvSpPr>
        <xdr:cNvPr id="375" name="テキスト ボックス 374"/>
        <xdr:cNvSpPr txBox="1"/>
      </xdr:nvSpPr>
      <xdr:spPr>
        <a:xfrm>
          <a:off x="6672795" y="853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399" name="直線コネクタ 398"/>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0" name="商工費最小値テキスト"/>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1" name="直線コネクタ 400"/>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2" name="商工費最大値テキスト"/>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3" name="直線コネクタ 402"/>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154648</xdr:rowOff>
    </xdr:from>
    <xdr:to>
      <xdr:col>55</xdr:col>
      <xdr:colOff>0</xdr:colOff>
      <xdr:row>76</xdr:row>
      <xdr:rowOff>34989</xdr:rowOff>
    </xdr:to>
    <xdr:cxnSp macro="">
      <xdr:nvCxnSpPr>
        <xdr:cNvPr id="404" name="直線コネクタ 403"/>
        <xdr:cNvCxnSpPr/>
      </xdr:nvCxnSpPr>
      <xdr:spPr>
        <a:xfrm>
          <a:off x="9639300" y="13013398"/>
          <a:ext cx="838200" cy="5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76573</xdr:rowOff>
    </xdr:from>
    <xdr:ext cx="534377" cy="259045"/>
    <xdr:sp macro="" textlink="">
      <xdr:nvSpPr>
        <xdr:cNvPr id="405" name="商工費平均値テキスト"/>
        <xdr:cNvSpPr txBox="1"/>
      </xdr:nvSpPr>
      <xdr:spPr>
        <a:xfrm>
          <a:off x="10528300" y="13278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06" name="フローチャート: 判断 405"/>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80366</xdr:rowOff>
    </xdr:from>
    <xdr:to>
      <xdr:col>50</xdr:col>
      <xdr:colOff>114300</xdr:colOff>
      <xdr:row>75</xdr:row>
      <xdr:rowOff>154648</xdr:rowOff>
    </xdr:to>
    <xdr:cxnSp macro="">
      <xdr:nvCxnSpPr>
        <xdr:cNvPr id="407" name="直線コネクタ 406"/>
        <xdr:cNvCxnSpPr/>
      </xdr:nvCxnSpPr>
      <xdr:spPr>
        <a:xfrm>
          <a:off x="8750300" y="12939116"/>
          <a:ext cx="889000" cy="7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08" name="フローチャート: 判断 407"/>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62462</xdr:rowOff>
    </xdr:from>
    <xdr:ext cx="534377" cy="259045"/>
    <xdr:sp macro="" textlink="">
      <xdr:nvSpPr>
        <xdr:cNvPr id="409" name="テキスト ボックス 408"/>
        <xdr:cNvSpPr txBox="1"/>
      </xdr:nvSpPr>
      <xdr:spPr>
        <a:xfrm>
          <a:off x="9372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838</xdr:rowOff>
    </xdr:from>
    <xdr:to>
      <xdr:col>45</xdr:col>
      <xdr:colOff>177800</xdr:colOff>
      <xdr:row>75</xdr:row>
      <xdr:rowOff>80366</xdr:rowOff>
    </xdr:to>
    <xdr:cxnSp macro="">
      <xdr:nvCxnSpPr>
        <xdr:cNvPr id="410" name="直線コネクタ 409"/>
        <xdr:cNvCxnSpPr/>
      </xdr:nvCxnSpPr>
      <xdr:spPr>
        <a:xfrm>
          <a:off x="7861300" y="12859588"/>
          <a:ext cx="889000" cy="7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1" name="フローチャート: 判断 410"/>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53064</xdr:rowOff>
    </xdr:from>
    <xdr:ext cx="534377" cy="259045"/>
    <xdr:sp macro="" textlink="">
      <xdr:nvSpPr>
        <xdr:cNvPr id="412" name="テキスト ボックス 411"/>
        <xdr:cNvSpPr txBox="1"/>
      </xdr:nvSpPr>
      <xdr:spPr>
        <a:xfrm>
          <a:off x="8483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838</xdr:rowOff>
    </xdr:from>
    <xdr:to>
      <xdr:col>41</xdr:col>
      <xdr:colOff>50800</xdr:colOff>
      <xdr:row>75</xdr:row>
      <xdr:rowOff>32245</xdr:rowOff>
    </xdr:to>
    <xdr:cxnSp macro="">
      <xdr:nvCxnSpPr>
        <xdr:cNvPr id="413" name="直線コネクタ 412"/>
        <xdr:cNvCxnSpPr/>
      </xdr:nvCxnSpPr>
      <xdr:spPr>
        <a:xfrm flipV="1">
          <a:off x="6972300" y="12859588"/>
          <a:ext cx="889000" cy="3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4" name="フローチャート: 判断 413"/>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87940</xdr:rowOff>
    </xdr:from>
    <xdr:ext cx="534377" cy="259045"/>
    <xdr:sp macro="" textlink="">
      <xdr:nvSpPr>
        <xdr:cNvPr id="415" name="テキスト ボックス 414"/>
        <xdr:cNvSpPr txBox="1"/>
      </xdr:nvSpPr>
      <xdr:spPr>
        <a:xfrm>
          <a:off x="7594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16" name="フローチャート: 判断 415"/>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80421</xdr:rowOff>
    </xdr:from>
    <xdr:ext cx="534377" cy="259045"/>
    <xdr:sp macro="" textlink="">
      <xdr:nvSpPr>
        <xdr:cNvPr id="417" name="テキスト ボックス 416"/>
        <xdr:cNvSpPr txBox="1"/>
      </xdr:nvSpPr>
      <xdr:spPr>
        <a:xfrm>
          <a:off x="6705111" y="134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155639</xdr:rowOff>
    </xdr:from>
    <xdr:to>
      <xdr:col>55</xdr:col>
      <xdr:colOff>50800</xdr:colOff>
      <xdr:row>76</xdr:row>
      <xdr:rowOff>85789</xdr:rowOff>
    </xdr:to>
    <xdr:sp macro="" textlink="">
      <xdr:nvSpPr>
        <xdr:cNvPr id="423" name="楕円 422"/>
        <xdr:cNvSpPr/>
      </xdr:nvSpPr>
      <xdr:spPr>
        <a:xfrm>
          <a:off x="10426700" y="130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7066</xdr:rowOff>
    </xdr:from>
    <xdr:ext cx="534377" cy="259045"/>
    <xdr:sp macro="" textlink="">
      <xdr:nvSpPr>
        <xdr:cNvPr id="424" name="商工費該当値テキスト"/>
        <xdr:cNvSpPr txBox="1"/>
      </xdr:nvSpPr>
      <xdr:spPr>
        <a:xfrm>
          <a:off x="10528300" y="1286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103848</xdr:rowOff>
    </xdr:from>
    <xdr:to>
      <xdr:col>50</xdr:col>
      <xdr:colOff>165100</xdr:colOff>
      <xdr:row>76</xdr:row>
      <xdr:rowOff>33998</xdr:rowOff>
    </xdr:to>
    <xdr:sp macro="" textlink="">
      <xdr:nvSpPr>
        <xdr:cNvPr id="425" name="楕円 424"/>
        <xdr:cNvSpPr/>
      </xdr:nvSpPr>
      <xdr:spPr>
        <a:xfrm>
          <a:off x="9588500" y="129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50525</xdr:rowOff>
    </xdr:from>
    <xdr:ext cx="534377" cy="259045"/>
    <xdr:sp macro="" textlink="">
      <xdr:nvSpPr>
        <xdr:cNvPr id="426" name="テキスト ボックス 425"/>
        <xdr:cNvSpPr txBox="1"/>
      </xdr:nvSpPr>
      <xdr:spPr>
        <a:xfrm>
          <a:off x="9372111" y="1273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29566</xdr:rowOff>
    </xdr:from>
    <xdr:to>
      <xdr:col>46</xdr:col>
      <xdr:colOff>38100</xdr:colOff>
      <xdr:row>75</xdr:row>
      <xdr:rowOff>131166</xdr:rowOff>
    </xdr:to>
    <xdr:sp macro="" textlink="">
      <xdr:nvSpPr>
        <xdr:cNvPr id="427" name="楕円 426"/>
        <xdr:cNvSpPr/>
      </xdr:nvSpPr>
      <xdr:spPr>
        <a:xfrm>
          <a:off x="8699500" y="128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147693</xdr:rowOff>
    </xdr:from>
    <xdr:ext cx="534377" cy="259045"/>
    <xdr:sp macro="" textlink="">
      <xdr:nvSpPr>
        <xdr:cNvPr id="428" name="テキスト ボックス 427"/>
        <xdr:cNvSpPr txBox="1"/>
      </xdr:nvSpPr>
      <xdr:spPr>
        <a:xfrm>
          <a:off x="8483111" y="1266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121488</xdr:rowOff>
    </xdr:from>
    <xdr:to>
      <xdr:col>41</xdr:col>
      <xdr:colOff>101600</xdr:colOff>
      <xdr:row>75</xdr:row>
      <xdr:rowOff>51638</xdr:rowOff>
    </xdr:to>
    <xdr:sp macro="" textlink="">
      <xdr:nvSpPr>
        <xdr:cNvPr id="429" name="楕円 428"/>
        <xdr:cNvSpPr/>
      </xdr:nvSpPr>
      <xdr:spPr>
        <a:xfrm>
          <a:off x="7810500" y="1280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68165</xdr:rowOff>
    </xdr:from>
    <xdr:ext cx="534377" cy="259045"/>
    <xdr:sp macro="" textlink="">
      <xdr:nvSpPr>
        <xdr:cNvPr id="430" name="テキスト ボックス 429"/>
        <xdr:cNvSpPr txBox="1"/>
      </xdr:nvSpPr>
      <xdr:spPr>
        <a:xfrm>
          <a:off x="7594111" y="1258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152895</xdr:rowOff>
    </xdr:from>
    <xdr:to>
      <xdr:col>36</xdr:col>
      <xdr:colOff>165100</xdr:colOff>
      <xdr:row>75</xdr:row>
      <xdr:rowOff>83045</xdr:rowOff>
    </xdr:to>
    <xdr:sp macro="" textlink="">
      <xdr:nvSpPr>
        <xdr:cNvPr id="431" name="楕円 430"/>
        <xdr:cNvSpPr/>
      </xdr:nvSpPr>
      <xdr:spPr>
        <a:xfrm>
          <a:off x="6921500" y="128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99572</xdr:rowOff>
    </xdr:from>
    <xdr:ext cx="534377" cy="259045"/>
    <xdr:sp macro="" textlink="">
      <xdr:nvSpPr>
        <xdr:cNvPr id="432" name="テキスト ボックス 431"/>
        <xdr:cNvSpPr txBox="1"/>
      </xdr:nvSpPr>
      <xdr:spPr>
        <a:xfrm>
          <a:off x="6705111" y="1261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4" name="直線コネクタ 453"/>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5" name="土木費最小値テキスト"/>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56" name="直線コネクタ 455"/>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57" name="土木費最大値テキスト"/>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58" name="直線コネクタ 457"/>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94391</xdr:rowOff>
    </xdr:from>
    <xdr:to>
      <xdr:col>55</xdr:col>
      <xdr:colOff>0</xdr:colOff>
      <xdr:row>92</xdr:row>
      <xdr:rowOff>145557</xdr:rowOff>
    </xdr:to>
    <xdr:cxnSp macro="">
      <xdr:nvCxnSpPr>
        <xdr:cNvPr id="459" name="直線コネクタ 458"/>
        <xdr:cNvCxnSpPr/>
      </xdr:nvCxnSpPr>
      <xdr:spPr>
        <a:xfrm flipV="1">
          <a:off x="9639300" y="15867791"/>
          <a:ext cx="838200" cy="5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149330</xdr:rowOff>
    </xdr:from>
    <xdr:ext cx="534377" cy="259045"/>
    <xdr:sp macro="" textlink="">
      <xdr:nvSpPr>
        <xdr:cNvPr id="460" name="土木費平均値テキスト"/>
        <xdr:cNvSpPr txBox="1"/>
      </xdr:nvSpPr>
      <xdr:spPr>
        <a:xfrm>
          <a:off x="10528300" y="16608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1" name="フローチャート: 判断 460"/>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145557</xdr:rowOff>
    </xdr:from>
    <xdr:to>
      <xdr:col>50</xdr:col>
      <xdr:colOff>114300</xdr:colOff>
      <xdr:row>94</xdr:row>
      <xdr:rowOff>169624</xdr:rowOff>
    </xdr:to>
    <xdr:cxnSp macro="">
      <xdr:nvCxnSpPr>
        <xdr:cNvPr id="462" name="直線コネクタ 461"/>
        <xdr:cNvCxnSpPr/>
      </xdr:nvCxnSpPr>
      <xdr:spPr>
        <a:xfrm flipV="1">
          <a:off x="8750300" y="15918957"/>
          <a:ext cx="889000" cy="36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3" name="フローチャート: 判断 462"/>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82405</xdr:rowOff>
    </xdr:from>
    <xdr:ext cx="534377" cy="259045"/>
    <xdr:sp macro="" textlink="">
      <xdr:nvSpPr>
        <xdr:cNvPr id="464" name="テキスト ボックス 463"/>
        <xdr:cNvSpPr txBox="1"/>
      </xdr:nvSpPr>
      <xdr:spPr>
        <a:xfrm>
          <a:off x="9372111" y="167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169624</xdr:rowOff>
    </xdr:from>
    <xdr:to>
      <xdr:col>45</xdr:col>
      <xdr:colOff>177800</xdr:colOff>
      <xdr:row>95</xdr:row>
      <xdr:rowOff>61364</xdr:rowOff>
    </xdr:to>
    <xdr:cxnSp macro="">
      <xdr:nvCxnSpPr>
        <xdr:cNvPr id="465" name="直線コネクタ 464"/>
        <xdr:cNvCxnSpPr/>
      </xdr:nvCxnSpPr>
      <xdr:spPr>
        <a:xfrm flipV="1">
          <a:off x="7861300" y="16285924"/>
          <a:ext cx="889000" cy="6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66" name="フローチャート: 判断 465"/>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93918</xdr:rowOff>
    </xdr:from>
    <xdr:ext cx="534377" cy="259045"/>
    <xdr:sp macro="" textlink="">
      <xdr:nvSpPr>
        <xdr:cNvPr id="467" name="テキスト ボックス 466"/>
        <xdr:cNvSpPr txBox="1"/>
      </xdr:nvSpPr>
      <xdr:spPr>
        <a:xfrm>
          <a:off x="8483111" y="167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61364</xdr:rowOff>
    </xdr:from>
    <xdr:to>
      <xdr:col>41</xdr:col>
      <xdr:colOff>50800</xdr:colOff>
      <xdr:row>96</xdr:row>
      <xdr:rowOff>32437</xdr:rowOff>
    </xdr:to>
    <xdr:cxnSp macro="">
      <xdr:nvCxnSpPr>
        <xdr:cNvPr id="468" name="直線コネクタ 467"/>
        <xdr:cNvCxnSpPr/>
      </xdr:nvCxnSpPr>
      <xdr:spPr>
        <a:xfrm flipV="1">
          <a:off x="6972300" y="16349114"/>
          <a:ext cx="889000" cy="14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69" name="フローチャート: 判断 468"/>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111775</xdr:rowOff>
    </xdr:from>
    <xdr:ext cx="534377" cy="259045"/>
    <xdr:sp macro="" textlink="">
      <xdr:nvSpPr>
        <xdr:cNvPr id="470" name="テキスト ボックス 469"/>
        <xdr:cNvSpPr txBox="1"/>
      </xdr:nvSpPr>
      <xdr:spPr>
        <a:xfrm>
          <a:off x="7594111" y="167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1" name="フローチャート: 判断 470"/>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99789</xdr:rowOff>
    </xdr:from>
    <xdr:ext cx="534377" cy="259045"/>
    <xdr:sp macro="" textlink="">
      <xdr:nvSpPr>
        <xdr:cNvPr id="472" name="テキスト ボックス 471"/>
        <xdr:cNvSpPr txBox="1"/>
      </xdr:nvSpPr>
      <xdr:spPr>
        <a:xfrm>
          <a:off x="6705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43591</xdr:rowOff>
    </xdr:from>
    <xdr:to>
      <xdr:col>55</xdr:col>
      <xdr:colOff>50800</xdr:colOff>
      <xdr:row>92</xdr:row>
      <xdr:rowOff>145191</xdr:rowOff>
    </xdr:to>
    <xdr:sp macro="" textlink="">
      <xdr:nvSpPr>
        <xdr:cNvPr id="478" name="楕円 477"/>
        <xdr:cNvSpPr/>
      </xdr:nvSpPr>
      <xdr:spPr>
        <a:xfrm>
          <a:off x="10426700" y="1581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168068</xdr:rowOff>
    </xdr:from>
    <xdr:ext cx="599010" cy="259045"/>
    <xdr:sp macro="" textlink="">
      <xdr:nvSpPr>
        <xdr:cNvPr id="479" name="土木費該当値テキスト"/>
        <xdr:cNvSpPr txBox="1"/>
      </xdr:nvSpPr>
      <xdr:spPr>
        <a:xfrm>
          <a:off x="10528300" y="1577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94757</xdr:rowOff>
    </xdr:from>
    <xdr:to>
      <xdr:col>50</xdr:col>
      <xdr:colOff>165100</xdr:colOff>
      <xdr:row>93</xdr:row>
      <xdr:rowOff>24907</xdr:rowOff>
    </xdr:to>
    <xdr:sp macro="" textlink="">
      <xdr:nvSpPr>
        <xdr:cNvPr id="480" name="楕円 479"/>
        <xdr:cNvSpPr/>
      </xdr:nvSpPr>
      <xdr:spPr>
        <a:xfrm>
          <a:off x="9588500" y="1586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41434</xdr:rowOff>
    </xdr:from>
    <xdr:ext cx="599010" cy="259045"/>
    <xdr:sp macro="" textlink="">
      <xdr:nvSpPr>
        <xdr:cNvPr id="481" name="テキスト ボックス 480"/>
        <xdr:cNvSpPr txBox="1"/>
      </xdr:nvSpPr>
      <xdr:spPr>
        <a:xfrm>
          <a:off x="9339795" y="1564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118824</xdr:rowOff>
    </xdr:from>
    <xdr:to>
      <xdr:col>46</xdr:col>
      <xdr:colOff>38100</xdr:colOff>
      <xdr:row>95</xdr:row>
      <xdr:rowOff>48974</xdr:rowOff>
    </xdr:to>
    <xdr:sp macro="" textlink="">
      <xdr:nvSpPr>
        <xdr:cNvPr id="482" name="楕円 481"/>
        <xdr:cNvSpPr/>
      </xdr:nvSpPr>
      <xdr:spPr>
        <a:xfrm>
          <a:off x="8699500" y="1623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65501</xdr:rowOff>
    </xdr:from>
    <xdr:ext cx="599010" cy="259045"/>
    <xdr:sp macro="" textlink="">
      <xdr:nvSpPr>
        <xdr:cNvPr id="483" name="テキスト ボックス 482"/>
        <xdr:cNvSpPr txBox="1"/>
      </xdr:nvSpPr>
      <xdr:spPr>
        <a:xfrm>
          <a:off x="8450795" y="1601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10564</xdr:rowOff>
    </xdr:from>
    <xdr:to>
      <xdr:col>41</xdr:col>
      <xdr:colOff>101600</xdr:colOff>
      <xdr:row>95</xdr:row>
      <xdr:rowOff>112164</xdr:rowOff>
    </xdr:to>
    <xdr:sp macro="" textlink="">
      <xdr:nvSpPr>
        <xdr:cNvPr id="484" name="楕円 483"/>
        <xdr:cNvSpPr/>
      </xdr:nvSpPr>
      <xdr:spPr>
        <a:xfrm>
          <a:off x="7810500" y="1629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128691</xdr:rowOff>
    </xdr:from>
    <xdr:ext cx="599010" cy="259045"/>
    <xdr:sp macro="" textlink="">
      <xdr:nvSpPr>
        <xdr:cNvPr id="485" name="テキスト ボックス 484"/>
        <xdr:cNvSpPr txBox="1"/>
      </xdr:nvSpPr>
      <xdr:spPr>
        <a:xfrm>
          <a:off x="7561795" y="1607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153087</xdr:rowOff>
    </xdr:from>
    <xdr:to>
      <xdr:col>36</xdr:col>
      <xdr:colOff>165100</xdr:colOff>
      <xdr:row>96</xdr:row>
      <xdr:rowOff>83237</xdr:rowOff>
    </xdr:to>
    <xdr:sp macro="" textlink="">
      <xdr:nvSpPr>
        <xdr:cNvPr id="486" name="楕円 485"/>
        <xdr:cNvSpPr/>
      </xdr:nvSpPr>
      <xdr:spPr>
        <a:xfrm>
          <a:off x="6921500" y="164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99764</xdr:rowOff>
    </xdr:from>
    <xdr:ext cx="534377" cy="259045"/>
    <xdr:sp macro="" textlink="">
      <xdr:nvSpPr>
        <xdr:cNvPr id="487" name="テキスト ボックス 486"/>
        <xdr:cNvSpPr txBox="1"/>
      </xdr:nvSpPr>
      <xdr:spPr>
        <a:xfrm>
          <a:off x="6705111" y="1621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3" name="直線コネクタ 512"/>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4" name="消防費最小値テキスト"/>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5" name="直線コネクタ 514"/>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16" name="消防費最大値テキスト"/>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17" name="直線コネクタ 516"/>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107870</xdr:rowOff>
    </xdr:from>
    <xdr:to>
      <xdr:col>85</xdr:col>
      <xdr:colOff>127000</xdr:colOff>
      <xdr:row>37</xdr:row>
      <xdr:rowOff>109655</xdr:rowOff>
    </xdr:to>
    <xdr:cxnSp macro="">
      <xdr:nvCxnSpPr>
        <xdr:cNvPr id="518" name="直線コネクタ 517"/>
        <xdr:cNvCxnSpPr/>
      </xdr:nvCxnSpPr>
      <xdr:spPr>
        <a:xfrm>
          <a:off x="15481300" y="6451520"/>
          <a:ext cx="838200" cy="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65945</xdr:rowOff>
    </xdr:from>
    <xdr:ext cx="534377" cy="259045"/>
    <xdr:sp macro="" textlink="">
      <xdr:nvSpPr>
        <xdr:cNvPr id="519" name="消防費平均値テキスト"/>
        <xdr:cNvSpPr txBox="1"/>
      </xdr:nvSpPr>
      <xdr:spPr>
        <a:xfrm>
          <a:off x="16370300" y="640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0" name="フローチャート: 判断 519"/>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128020</xdr:rowOff>
    </xdr:from>
    <xdr:to>
      <xdr:col>81</xdr:col>
      <xdr:colOff>50800</xdr:colOff>
      <xdr:row>37</xdr:row>
      <xdr:rowOff>107870</xdr:rowOff>
    </xdr:to>
    <xdr:cxnSp macro="">
      <xdr:nvCxnSpPr>
        <xdr:cNvPr id="521" name="直線コネクタ 520"/>
        <xdr:cNvCxnSpPr/>
      </xdr:nvCxnSpPr>
      <xdr:spPr>
        <a:xfrm>
          <a:off x="14592300" y="6300220"/>
          <a:ext cx="889000" cy="15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2" name="フローチャート: 判断 521"/>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2612</xdr:rowOff>
    </xdr:from>
    <xdr:ext cx="534377" cy="259045"/>
    <xdr:sp macro="" textlink="">
      <xdr:nvSpPr>
        <xdr:cNvPr id="523" name="テキスト ボックス 522"/>
        <xdr:cNvSpPr txBox="1"/>
      </xdr:nvSpPr>
      <xdr:spPr>
        <a:xfrm>
          <a:off x="15214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150292</xdr:rowOff>
    </xdr:from>
    <xdr:to>
      <xdr:col>76</xdr:col>
      <xdr:colOff>114300</xdr:colOff>
      <xdr:row>36</xdr:row>
      <xdr:rowOff>128020</xdr:rowOff>
    </xdr:to>
    <xdr:cxnSp macro="">
      <xdr:nvCxnSpPr>
        <xdr:cNvPr id="524" name="直線コネクタ 523"/>
        <xdr:cNvCxnSpPr/>
      </xdr:nvCxnSpPr>
      <xdr:spPr>
        <a:xfrm>
          <a:off x="13703300" y="5979592"/>
          <a:ext cx="889000" cy="32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5" name="フローチャート: 判断 524"/>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34942</xdr:rowOff>
    </xdr:from>
    <xdr:ext cx="534377" cy="259045"/>
    <xdr:sp macro="" textlink="">
      <xdr:nvSpPr>
        <xdr:cNvPr id="526" name="テキスト ボックス 525"/>
        <xdr:cNvSpPr txBox="1"/>
      </xdr:nvSpPr>
      <xdr:spPr>
        <a:xfrm>
          <a:off x="14325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150292</xdr:rowOff>
    </xdr:from>
    <xdr:to>
      <xdr:col>71</xdr:col>
      <xdr:colOff>177800</xdr:colOff>
      <xdr:row>36</xdr:row>
      <xdr:rowOff>137185</xdr:rowOff>
    </xdr:to>
    <xdr:cxnSp macro="">
      <xdr:nvCxnSpPr>
        <xdr:cNvPr id="527" name="直線コネクタ 526"/>
        <xdr:cNvCxnSpPr/>
      </xdr:nvCxnSpPr>
      <xdr:spPr>
        <a:xfrm flipV="1">
          <a:off x="12814300" y="5979592"/>
          <a:ext cx="889000" cy="32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28" name="フローチャート: 判断 527"/>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38654</xdr:rowOff>
    </xdr:from>
    <xdr:ext cx="534377" cy="259045"/>
    <xdr:sp macro="" textlink="">
      <xdr:nvSpPr>
        <xdr:cNvPr id="529" name="テキスト ボックス 528"/>
        <xdr:cNvSpPr txBox="1"/>
      </xdr:nvSpPr>
      <xdr:spPr>
        <a:xfrm>
          <a:off x="13436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0" name="フローチャート: 判断 529"/>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11004</xdr:rowOff>
    </xdr:from>
    <xdr:ext cx="534377" cy="259045"/>
    <xdr:sp macro="" textlink="">
      <xdr:nvSpPr>
        <xdr:cNvPr id="531" name="テキスト ボックス 530"/>
        <xdr:cNvSpPr txBox="1"/>
      </xdr:nvSpPr>
      <xdr:spPr>
        <a:xfrm>
          <a:off x="12547111" y="652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58855</xdr:rowOff>
    </xdr:from>
    <xdr:to>
      <xdr:col>85</xdr:col>
      <xdr:colOff>177800</xdr:colOff>
      <xdr:row>37</xdr:row>
      <xdr:rowOff>160455</xdr:rowOff>
    </xdr:to>
    <xdr:sp macro="" textlink="">
      <xdr:nvSpPr>
        <xdr:cNvPr id="537" name="楕円 536"/>
        <xdr:cNvSpPr/>
      </xdr:nvSpPr>
      <xdr:spPr>
        <a:xfrm>
          <a:off x="16268700" y="640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81732</xdr:rowOff>
    </xdr:from>
    <xdr:ext cx="534377" cy="259045"/>
    <xdr:sp macro="" textlink="">
      <xdr:nvSpPr>
        <xdr:cNvPr id="538" name="消防費該当値テキスト"/>
        <xdr:cNvSpPr txBox="1"/>
      </xdr:nvSpPr>
      <xdr:spPr>
        <a:xfrm>
          <a:off x="16370300" y="625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57070</xdr:rowOff>
    </xdr:from>
    <xdr:to>
      <xdr:col>81</xdr:col>
      <xdr:colOff>101600</xdr:colOff>
      <xdr:row>37</xdr:row>
      <xdr:rowOff>158670</xdr:rowOff>
    </xdr:to>
    <xdr:sp macro="" textlink="">
      <xdr:nvSpPr>
        <xdr:cNvPr id="539" name="楕円 538"/>
        <xdr:cNvSpPr/>
      </xdr:nvSpPr>
      <xdr:spPr>
        <a:xfrm>
          <a:off x="15430500" y="640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3747</xdr:rowOff>
    </xdr:from>
    <xdr:ext cx="534377" cy="259045"/>
    <xdr:sp macro="" textlink="">
      <xdr:nvSpPr>
        <xdr:cNvPr id="540" name="テキスト ボックス 539"/>
        <xdr:cNvSpPr txBox="1"/>
      </xdr:nvSpPr>
      <xdr:spPr>
        <a:xfrm>
          <a:off x="15214111" y="617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77220</xdr:rowOff>
    </xdr:from>
    <xdr:to>
      <xdr:col>76</xdr:col>
      <xdr:colOff>165100</xdr:colOff>
      <xdr:row>37</xdr:row>
      <xdr:rowOff>7370</xdr:rowOff>
    </xdr:to>
    <xdr:sp macro="" textlink="">
      <xdr:nvSpPr>
        <xdr:cNvPr id="541" name="楕円 540"/>
        <xdr:cNvSpPr/>
      </xdr:nvSpPr>
      <xdr:spPr>
        <a:xfrm>
          <a:off x="14541500" y="624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23897</xdr:rowOff>
    </xdr:from>
    <xdr:ext cx="534377" cy="259045"/>
    <xdr:sp macro="" textlink="">
      <xdr:nvSpPr>
        <xdr:cNvPr id="542" name="テキスト ボックス 541"/>
        <xdr:cNvSpPr txBox="1"/>
      </xdr:nvSpPr>
      <xdr:spPr>
        <a:xfrm>
          <a:off x="14325111" y="602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99492</xdr:rowOff>
    </xdr:from>
    <xdr:to>
      <xdr:col>72</xdr:col>
      <xdr:colOff>38100</xdr:colOff>
      <xdr:row>35</xdr:row>
      <xdr:rowOff>29642</xdr:rowOff>
    </xdr:to>
    <xdr:sp macro="" textlink="">
      <xdr:nvSpPr>
        <xdr:cNvPr id="543" name="楕円 542"/>
        <xdr:cNvSpPr/>
      </xdr:nvSpPr>
      <xdr:spPr>
        <a:xfrm>
          <a:off x="13652500" y="592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46169</xdr:rowOff>
    </xdr:from>
    <xdr:ext cx="534377" cy="259045"/>
    <xdr:sp macro="" textlink="">
      <xdr:nvSpPr>
        <xdr:cNvPr id="544" name="テキスト ボックス 543"/>
        <xdr:cNvSpPr txBox="1"/>
      </xdr:nvSpPr>
      <xdr:spPr>
        <a:xfrm>
          <a:off x="13436111" y="570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86385</xdr:rowOff>
    </xdr:from>
    <xdr:to>
      <xdr:col>67</xdr:col>
      <xdr:colOff>101600</xdr:colOff>
      <xdr:row>37</xdr:row>
      <xdr:rowOff>16535</xdr:rowOff>
    </xdr:to>
    <xdr:sp macro="" textlink="">
      <xdr:nvSpPr>
        <xdr:cNvPr id="545" name="楕円 544"/>
        <xdr:cNvSpPr/>
      </xdr:nvSpPr>
      <xdr:spPr>
        <a:xfrm>
          <a:off x="12763500" y="62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33062</xdr:rowOff>
    </xdr:from>
    <xdr:ext cx="534377" cy="259045"/>
    <xdr:sp macro="" textlink="">
      <xdr:nvSpPr>
        <xdr:cNvPr id="546" name="テキスト ボックス 545"/>
        <xdr:cNvSpPr txBox="1"/>
      </xdr:nvSpPr>
      <xdr:spPr>
        <a:xfrm>
          <a:off x="12547111" y="60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0" name="直線コネクタ 569"/>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1" name="教育費最小値テキスト"/>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2" name="直線コネクタ 571"/>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3" name="教育費最大値テキスト"/>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4" name="直線コネクタ 573"/>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147046</xdr:rowOff>
    </xdr:from>
    <xdr:to>
      <xdr:col>85</xdr:col>
      <xdr:colOff>127000</xdr:colOff>
      <xdr:row>57</xdr:row>
      <xdr:rowOff>80203</xdr:rowOff>
    </xdr:to>
    <xdr:cxnSp macro="">
      <xdr:nvCxnSpPr>
        <xdr:cNvPr id="575" name="直線コネクタ 574"/>
        <xdr:cNvCxnSpPr/>
      </xdr:nvCxnSpPr>
      <xdr:spPr>
        <a:xfrm>
          <a:off x="15481300" y="9748246"/>
          <a:ext cx="838200" cy="10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37441</xdr:rowOff>
    </xdr:from>
    <xdr:ext cx="534377" cy="259045"/>
    <xdr:sp macro="" textlink="">
      <xdr:nvSpPr>
        <xdr:cNvPr id="576" name="教育費平均値テキスト"/>
        <xdr:cNvSpPr txBox="1"/>
      </xdr:nvSpPr>
      <xdr:spPr>
        <a:xfrm>
          <a:off x="16370300" y="981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77" name="フローチャート: 判断 576"/>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94037</xdr:rowOff>
    </xdr:from>
    <xdr:to>
      <xdr:col>81</xdr:col>
      <xdr:colOff>50800</xdr:colOff>
      <xdr:row>56</xdr:row>
      <xdr:rowOff>147046</xdr:rowOff>
    </xdr:to>
    <xdr:cxnSp macro="">
      <xdr:nvCxnSpPr>
        <xdr:cNvPr id="578" name="直線コネクタ 577"/>
        <xdr:cNvCxnSpPr/>
      </xdr:nvCxnSpPr>
      <xdr:spPr>
        <a:xfrm>
          <a:off x="14592300" y="9523787"/>
          <a:ext cx="889000" cy="2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79" name="フローチャート: 判断 578"/>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16090</xdr:rowOff>
    </xdr:from>
    <xdr:ext cx="534377" cy="259045"/>
    <xdr:sp macro="" textlink="">
      <xdr:nvSpPr>
        <xdr:cNvPr id="580" name="テキスト ボックス 579"/>
        <xdr:cNvSpPr txBox="1"/>
      </xdr:nvSpPr>
      <xdr:spPr>
        <a:xfrm>
          <a:off x="15214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20626</xdr:rowOff>
    </xdr:from>
    <xdr:to>
      <xdr:col>76</xdr:col>
      <xdr:colOff>114300</xdr:colOff>
      <xdr:row>55</xdr:row>
      <xdr:rowOff>94037</xdr:rowOff>
    </xdr:to>
    <xdr:cxnSp macro="">
      <xdr:nvCxnSpPr>
        <xdr:cNvPr id="581" name="直線コネクタ 580"/>
        <xdr:cNvCxnSpPr/>
      </xdr:nvCxnSpPr>
      <xdr:spPr>
        <a:xfrm>
          <a:off x="13703300" y="8936026"/>
          <a:ext cx="889000" cy="58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2" name="フローチャート: 判断 581"/>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22243</xdr:rowOff>
    </xdr:from>
    <xdr:ext cx="534377" cy="259045"/>
    <xdr:sp macro="" textlink="">
      <xdr:nvSpPr>
        <xdr:cNvPr id="583" name="テキスト ボックス 582"/>
        <xdr:cNvSpPr txBox="1"/>
      </xdr:nvSpPr>
      <xdr:spPr>
        <a:xfrm>
          <a:off x="14325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20626</xdr:rowOff>
    </xdr:from>
    <xdr:to>
      <xdr:col>71</xdr:col>
      <xdr:colOff>177800</xdr:colOff>
      <xdr:row>54</xdr:row>
      <xdr:rowOff>149854</xdr:rowOff>
    </xdr:to>
    <xdr:cxnSp macro="">
      <xdr:nvCxnSpPr>
        <xdr:cNvPr id="584" name="直線コネクタ 583"/>
        <xdr:cNvCxnSpPr/>
      </xdr:nvCxnSpPr>
      <xdr:spPr>
        <a:xfrm flipV="1">
          <a:off x="12814300" y="8936026"/>
          <a:ext cx="889000" cy="47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5" name="フローチャート: 判断 584"/>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28576</xdr:rowOff>
    </xdr:from>
    <xdr:ext cx="534377" cy="259045"/>
    <xdr:sp macro="" textlink="">
      <xdr:nvSpPr>
        <xdr:cNvPr id="586" name="テキスト ボックス 585"/>
        <xdr:cNvSpPr txBox="1"/>
      </xdr:nvSpPr>
      <xdr:spPr>
        <a:xfrm>
          <a:off x="13436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87" name="フローチャート: 判断 586"/>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33369</xdr:rowOff>
    </xdr:from>
    <xdr:ext cx="534377" cy="259045"/>
    <xdr:sp macro="" textlink="">
      <xdr:nvSpPr>
        <xdr:cNvPr id="588" name="テキスト ボックス 587"/>
        <xdr:cNvSpPr txBox="1"/>
      </xdr:nvSpPr>
      <xdr:spPr>
        <a:xfrm>
          <a:off x="12547111" y="997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29403</xdr:rowOff>
    </xdr:from>
    <xdr:to>
      <xdr:col>85</xdr:col>
      <xdr:colOff>177800</xdr:colOff>
      <xdr:row>57</xdr:row>
      <xdr:rowOff>131003</xdr:rowOff>
    </xdr:to>
    <xdr:sp macro="" textlink="">
      <xdr:nvSpPr>
        <xdr:cNvPr id="594" name="楕円 593"/>
        <xdr:cNvSpPr/>
      </xdr:nvSpPr>
      <xdr:spPr>
        <a:xfrm>
          <a:off x="16268700" y="98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52280</xdr:rowOff>
    </xdr:from>
    <xdr:ext cx="534377" cy="259045"/>
    <xdr:sp macro="" textlink="">
      <xdr:nvSpPr>
        <xdr:cNvPr id="595" name="教育費該当値テキスト"/>
        <xdr:cNvSpPr txBox="1"/>
      </xdr:nvSpPr>
      <xdr:spPr>
        <a:xfrm>
          <a:off x="16370300" y="965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96246</xdr:rowOff>
    </xdr:from>
    <xdr:to>
      <xdr:col>81</xdr:col>
      <xdr:colOff>101600</xdr:colOff>
      <xdr:row>57</xdr:row>
      <xdr:rowOff>26396</xdr:rowOff>
    </xdr:to>
    <xdr:sp macro="" textlink="">
      <xdr:nvSpPr>
        <xdr:cNvPr id="596" name="楕円 595"/>
        <xdr:cNvSpPr/>
      </xdr:nvSpPr>
      <xdr:spPr>
        <a:xfrm>
          <a:off x="15430500" y="969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42923</xdr:rowOff>
    </xdr:from>
    <xdr:ext cx="599010" cy="259045"/>
    <xdr:sp macro="" textlink="">
      <xdr:nvSpPr>
        <xdr:cNvPr id="597" name="テキスト ボックス 596"/>
        <xdr:cNvSpPr txBox="1"/>
      </xdr:nvSpPr>
      <xdr:spPr>
        <a:xfrm>
          <a:off x="15181795" y="947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43237</xdr:rowOff>
    </xdr:from>
    <xdr:to>
      <xdr:col>76</xdr:col>
      <xdr:colOff>165100</xdr:colOff>
      <xdr:row>55</xdr:row>
      <xdr:rowOff>144837</xdr:rowOff>
    </xdr:to>
    <xdr:sp macro="" textlink="">
      <xdr:nvSpPr>
        <xdr:cNvPr id="598" name="楕円 597"/>
        <xdr:cNvSpPr/>
      </xdr:nvSpPr>
      <xdr:spPr>
        <a:xfrm>
          <a:off x="14541500" y="947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161364</xdr:rowOff>
    </xdr:from>
    <xdr:ext cx="599010" cy="259045"/>
    <xdr:sp macro="" textlink="">
      <xdr:nvSpPr>
        <xdr:cNvPr id="599" name="テキスト ボックス 598"/>
        <xdr:cNvSpPr txBox="1"/>
      </xdr:nvSpPr>
      <xdr:spPr>
        <a:xfrm>
          <a:off x="14292795" y="924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141276</xdr:rowOff>
    </xdr:from>
    <xdr:to>
      <xdr:col>72</xdr:col>
      <xdr:colOff>38100</xdr:colOff>
      <xdr:row>52</xdr:row>
      <xdr:rowOff>71426</xdr:rowOff>
    </xdr:to>
    <xdr:sp macro="" textlink="">
      <xdr:nvSpPr>
        <xdr:cNvPr id="600" name="楕円 599"/>
        <xdr:cNvSpPr/>
      </xdr:nvSpPr>
      <xdr:spPr>
        <a:xfrm>
          <a:off x="13652500" y="888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87953</xdr:rowOff>
    </xdr:from>
    <xdr:ext cx="599010" cy="259045"/>
    <xdr:sp macro="" textlink="">
      <xdr:nvSpPr>
        <xdr:cNvPr id="601" name="テキスト ボックス 600"/>
        <xdr:cNvSpPr txBox="1"/>
      </xdr:nvSpPr>
      <xdr:spPr>
        <a:xfrm>
          <a:off x="13403795" y="866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99054</xdr:rowOff>
    </xdr:from>
    <xdr:to>
      <xdr:col>67</xdr:col>
      <xdr:colOff>101600</xdr:colOff>
      <xdr:row>55</xdr:row>
      <xdr:rowOff>29204</xdr:rowOff>
    </xdr:to>
    <xdr:sp macro="" textlink="">
      <xdr:nvSpPr>
        <xdr:cNvPr id="602" name="楕円 601"/>
        <xdr:cNvSpPr/>
      </xdr:nvSpPr>
      <xdr:spPr>
        <a:xfrm>
          <a:off x="12763500" y="935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45731</xdr:rowOff>
    </xdr:from>
    <xdr:ext cx="599010" cy="259045"/>
    <xdr:sp macro="" textlink="">
      <xdr:nvSpPr>
        <xdr:cNvPr id="603" name="テキスト ボックス 602"/>
        <xdr:cNvSpPr txBox="1"/>
      </xdr:nvSpPr>
      <xdr:spPr>
        <a:xfrm>
          <a:off x="12514795" y="913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27" name="直線コネクタ 626"/>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0" name="災害復旧費最大値テキスト"/>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1" name="直線コネクタ 630"/>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150977</xdr:rowOff>
    </xdr:from>
    <xdr:to>
      <xdr:col>85</xdr:col>
      <xdr:colOff>127000</xdr:colOff>
      <xdr:row>79</xdr:row>
      <xdr:rowOff>35916</xdr:rowOff>
    </xdr:to>
    <xdr:cxnSp macro="">
      <xdr:nvCxnSpPr>
        <xdr:cNvPr id="632" name="直線コネクタ 631"/>
        <xdr:cNvCxnSpPr/>
      </xdr:nvCxnSpPr>
      <xdr:spPr>
        <a:xfrm>
          <a:off x="15481300" y="13524077"/>
          <a:ext cx="838200" cy="5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104970</xdr:rowOff>
    </xdr:from>
    <xdr:ext cx="469744" cy="259045"/>
    <xdr:sp macro="" textlink="">
      <xdr:nvSpPr>
        <xdr:cNvPr id="633" name="災害復旧費平均値テキスト"/>
        <xdr:cNvSpPr txBox="1"/>
      </xdr:nvSpPr>
      <xdr:spPr>
        <a:xfrm>
          <a:off x="16370300" y="13306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4" name="フローチャート: 判断 633"/>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150977</xdr:rowOff>
    </xdr:from>
    <xdr:to>
      <xdr:col>81</xdr:col>
      <xdr:colOff>50800</xdr:colOff>
      <xdr:row>79</xdr:row>
      <xdr:rowOff>4318</xdr:rowOff>
    </xdr:to>
    <xdr:cxnSp macro="">
      <xdr:nvCxnSpPr>
        <xdr:cNvPr id="635" name="直線コネクタ 634"/>
        <xdr:cNvCxnSpPr/>
      </xdr:nvCxnSpPr>
      <xdr:spPr>
        <a:xfrm flipV="1">
          <a:off x="14592300" y="13524077"/>
          <a:ext cx="889000" cy="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36" name="フローチャート: 判断 635"/>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26788</xdr:rowOff>
    </xdr:from>
    <xdr:ext cx="469744" cy="259045"/>
    <xdr:sp macro="" textlink="">
      <xdr:nvSpPr>
        <xdr:cNvPr id="637" name="テキスト ボックス 636"/>
        <xdr:cNvSpPr txBox="1"/>
      </xdr:nvSpPr>
      <xdr:spPr>
        <a:xfrm>
          <a:off x="15246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4318</xdr:rowOff>
    </xdr:from>
    <xdr:to>
      <xdr:col>76</xdr:col>
      <xdr:colOff>114300</xdr:colOff>
      <xdr:row>79</xdr:row>
      <xdr:rowOff>44450</xdr:rowOff>
    </xdr:to>
    <xdr:cxnSp macro="">
      <xdr:nvCxnSpPr>
        <xdr:cNvPr id="638" name="直線コネクタ 637"/>
        <xdr:cNvCxnSpPr/>
      </xdr:nvCxnSpPr>
      <xdr:spPr>
        <a:xfrm flipV="1">
          <a:off x="13703300" y="13548868"/>
          <a:ext cx="889000" cy="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39" name="フローチャート: 判断 638"/>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66819</xdr:rowOff>
    </xdr:from>
    <xdr:ext cx="469744" cy="259045"/>
    <xdr:sp macro="" textlink="">
      <xdr:nvSpPr>
        <xdr:cNvPr id="640" name="テキスト ボックス 639"/>
        <xdr:cNvSpPr txBox="1"/>
      </xdr:nvSpPr>
      <xdr:spPr>
        <a:xfrm>
          <a:off x="14357428" y="1361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1" name="直線コネクタ 64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2" name="フローチャート: 判断 641"/>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3" name="テキスト ボックス 642"/>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4" name="フローチャート: 判断 643"/>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91088</xdr:rowOff>
    </xdr:from>
    <xdr:ext cx="469744" cy="259045"/>
    <xdr:sp macro="" textlink="">
      <xdr:nvSpPr>
        <xdr:cNvPr id="645" name="テキスト ボックス 644"/>
        <xdr:cNvSpPr txBox="1"/>
      </xdr:nvSpPr>
      <xdr:spPr>
        <a:xfrm>
          <a:off x="12579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156566</xdr:rowOff>
    </xdr:from>
    <xdr:to>
      <xdr:col>85</xdr:col>
      <xdr:colOff>177800</xdr:colOff>
      <xdr:row>79</xdr:row>
      <xdr:rowOff>86716</xdr:rowOff>
    </xdr:to>
    <xdr:sp macro="" textlink="">
      <xdr:nvSpPr>
        <xdr:cNvPr id="651" name="楕円 650"/>
        <xdr:cNvSpPr/>
      </xdr:nvSpPr>
      <xdr:spPr>
        <a:xfrm>
          <a:off x="16268700" y="1352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71493</xdr:rowOff>
    </xdr:from>
    <xdr:ext cx="378565" cy="259045"/>
    <xdr:sp macro="" textlink="">
      <xdr:nvSpPr>
        <xdr:cNvPr id="652" name="災害復旧費該当値テキスト"/>
        <xdr:cNvSpPr txBox="1"/>
      </xdr:nvSpPr>
      <xdr:spPr>
        <a:xfrm>
          <a:off x="16370300" y="13444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100177</xdr:rowOff>
    </xdr:from>
    <xdr:to>
      <xdr:col>81</xdr:col>
      <xdr:colOff>101600</xdr:colOff>
      <xdr:row>79</xdr:row>
      <xdr:rowOff>30327</xdr:rowOff>
    </xdr:to>
    <xdr:sp macro="" textlink="">
      <xdr:nvSpPr>
        <xdr:cNvPr id="653" name="楕円 652"/>
        <xdr:cNvSpPr/>
      </xdr:nvSpPr>
      <xdr:spPr>
        <a:xfrm>
          <a:off x="15430500" y="1347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46854</xdr:rowOff>
    </xdr:from>
    <xdr:ext cx="469744" cy="259045"/>
    <xdr:sp macro="" textlink="">
      <xdr:nvSpPr>
        <xdr:cNvPr id="654" name="テキスト ボックス 653"/>
        <xdr:cNvSpPr txBox="1"/>
      </xdr:nvSpPr>
      <xdr:spPr>
        <a:xfrm>
          <a:off x="15246428" y="1324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124968</xdr:rowOff>
    </xdr:from>
    <xdr:to>
      <xdr:col>76</xdr:col>
      <xdr:colOff>165100</xdr:colOff>
      <xdr:row>79</xdr:row>
      <xdr:rowOff>55118</xdr:rowOff>
    </xdr:to>
    <xdr:sp macro="" textlink="">
      <xdr:nvSpPr>
        <xdr:cNvPr id="655" name="楕円 654"/>
        <xdr:cNvSpPr/>
      </xdr:nvSpPr>
      <xdr:spPr>
        <a:xfrm>
          <a:off x="14541500" y="1349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71645</xdr:rowOff>
    </xdr:from>
    <xdr:ext cx="469744" cy="259045"/>
    <xdr:sp macro="" textlink="">
      <xdr:nvSpPr>
        <xdr:cNvPr id="656" name="テキスト ボックス 655"/>
        <xdr:cNvSpPr txBox="1"/>
      </xdr:nvSpPr>
      <xdr:spPr>
        <a:xfrm>
          <a:off x="14357428" y="1327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7" name="楕円 65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8" name="テキスト ボックス 65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9" name="楕円 65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0" name="テキスト ボックス 65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4" name="直線コネクタ 683"/>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5" name="公債費最小値テキスト"/>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86" name="直線コネクタ 685"/>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87" name="公債費最大値テキスト"/>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88" name="直線コネクタ 687"/>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153028</xdr:rowOff>
    </xdr:from>
    <xdr:to>
      <xdr:col>85</xdr:col>
      <xdr:colOff>127000</xdr:colOff>
      <xdr:row>98</xdr:row>
      <xdr:rowOff>13627</xdr:rowOff>
    </xdr:to>
    <xdr:cxnSp macro="">
      <xdr:nvCxnSpPr>
        <xdr:cNvPr id="689" name="直線コネクタ 688"/>
        <xdr:cNvCxnSpPr/>
      </xdr:nvCxnSpPr>
      <xdr:spPr>
        <a:xfrm>
          <a:off x="15481300" y="16783678"/>
          <a:ext cx="838200" cy="3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118978</xdr:rowOff>
    </xdr:from>
    <xdr:ext cx="534377" cy="259045"/>
    <xdr:sp macro="" textlink="">
      <xdr:nvSpPr>
        <xdr:cNvPr id="690" name="公債費平均値テキスト"/>
        <xdr:cNvSpPr txBox="1"/>
      </xdr:nvSpPr>
      <xdr:spPr>
        <a:xfrm>
          <a:off x="16370300" y="164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1" name="フローチャート: 判断 690"/>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153028</xdr:rowOff>
    </xdr:from>
    <xdr:to>
      <xdr:col>81</xdr:col>
      <xdr:colOff>50800</xdr:colOff>
      <xdr:row>98</xdr:row>
      <xdr:rowOff>31831</xdr:rowOff>
    </xdr:to>
    <xdr:cxnSp macro="">
      <xdr:nvCxnSpPr>
        <xdr:cNvPr id="692" name="直線コネクタ 691"/>
        <xdr:cNvCxnSpPr/>
      </xdr:nvCxnSpPr>
      <xdr:spPr>
        <a:xfrm flipV="1">
          <a:off x="14592300" y="16783678"/>
          <a:ext cx="889000" cy="5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3" name="フローチャート: 判断 692"/>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55725</xdr:rowOff>
    </xdr:from>
    <xdr:ext cx="534377" cy="259045"/>
    <xdr:sp macro="" textlink="">
      <xdr:nvSpPr>
        <xdr:cNvPr id="694" name="テキスト ボックス 693"/>
        <xdr:cNvSpPr txBox="1"/>
      </xdr:nvSpPr>
      <xdr:spPr>
        <a:xfrm>
          <a:off x="15214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25980</xdr:rowOff>
    </xdr:from>
    <xdr:to>
      <xdr:col>76</xdr:col>
      <xdr:colOff>114300</xdr:colOff>
      <xdr:row>98</xdr:row>
      <xdr:rowOff>31831</xdr:rowOff>
    </xdr:to>
    <xdr:cxnSp macro="">
      <xdr:nvCxnSpPr>
        <xdr:cNvPr id="695" name="直線コネクタ 694"/>
        <xdr:cNvCxnSpPr/>
      </xdr:nvCxnSpPr>
      <xdr:spPr>
        <a:xfrm>
          <a:off x="13703300" y="16656630"/>
          <a:ext cx="889000" cy="17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696" name="フローチャート: 判断 695"/>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57202</xdr:rowOff>
    </xdr:from>
    <xdr:ext cx="534377" cy="259045"/>
    <xdr:sp macro="" textlink="">
      <xdr:nvSpPr>
        <xdr:cNvPr id="697" name="テキスト ボックス 696"/>
        <xdr:cNvSpPr txBox="1"/>
      </xdr:nvSpPr>
      <xdr:spPr>
        <a:xfrm>
          <a:off x="14325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25980</xdr:rowOff>
    </xdr:from>
    <xdr:to>
      <xdr:col>71</xdr:col>
      <xdr:colOff>177800</xdr:colOff>
      <xdr:row>97</xdr:row>
      <xdr:rowOff>85658</xdr:rowOff>
    </xdr:to>
    <xdr:cxnSp macro="">
      <xdr:nvCxnSpPr>
        <xdr:cNvPr id="698" name="直線コネクタ 697"/>
        <xdr:cNvCxnSpPr/>
      </xdr:nvCxnSpPr>
      <xdr:spPr>
        <a:xfrm flipV="1">
          <a:off x="12814300" y="16656630"/>
          <a:ext cx="889000" cy="5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699" name="フローチャート: 判断 698"/>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50916</xdr:rowOff>
    </xdr:from>
    <xdr:ext cx="534377" cy="259045"/>
    <xdr:sp macro="" textlink="">
      <xdr:nvSpPr>
        <xdr:cNvPr id="700" name="テキスト ボックス 699"/>
        <xdr:cNvSpPr txBox="1"/>
      </xdr:nvSpPr>
      <xdr:spPr>
        <a:xfrm>
          <a:off x="13436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1" name="フローチャート: 判断 700"/>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3908</xdr:rowOff>
    </xdr:from>
    <xdr:ext cx="534377" cy="259045"/>
    <xdr:sp macro="" textlink="">
      <xdr:nvSpPr>
        <xdr:cNvPr id="702" name="テキスト ボックス 701"/>
        <xdr:cNvSpPr txBox="1"/>
      </xdr:nvSpPr>
      <xdr:spPr>
        <a:xfrm>
          <a:off x="12547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134277</xdr:rowOff>
    </xdr:from>
    <xdr:to>
      <xdr:col>85</xdr:col>
      <xdr:colOff>177800</xdr:colOff>
      <xdr:row>98</xdr:row>
      <xdr:rowOff>64427</xdr:rowOff>
    </xdr:to>
    <xdr:sp macro="" textlink="">
      <xdr:nvSpPr>
        <xdr:cNvPr id="708" name="楕円 707"/>
        <xdr:cNvSpPr/>
      </xdr:nvSpPr>
      <xdr:spPr>
        <a:xfrm>
          <a:off x="16268700" y="1676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112704</xdr:rowOff>
    </xdr:from>
    <xdr:ext cx="534377" cy="259045"/>
    <xdr:sp macro="" textlink="">
      <xdr:nvSpPr>
        <xdr:cNvPr id="709" name="公債費該当値テキスト"/>
        <xdr:cNvSpPr txBox="1"/>
      </xdr:nvSpPr>
      <xdr:spPr>
        <a:xfrm>
          <a:off x="16370300" y="1674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102228</xdr:rowOff>
    </xdr:from>
    <xdr:to>
      <xdr:col>81</xdr:col>
      <xdr:colOff>101600</xdr:colOff>
      <xdr:row>98</xdr:row>
      <xdr:rowOff>32378</xdr:rowOff>
    </xdr:to>
    <xdr:sp macro="" textlink="">
      <xdr:nvSpPr>
        <xdr:cNvPr id="710" name="楕円 709"/>
        <xdr:cNvSpPr/>
      </xdr:nvSpPr>
      <xdr:spPr>
        <a:xfrm>
          <a:off x="15430500" y="1673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23505</xdr:rowOff>
    </xdr:from>
    <xdr:ext cx="534377" cy="259045"/>
    <xdr:sp macro="" textlink="">
      <xdr:nvSpPr>
        <xdr:cNvPr id="711" name="テキスト ボックス 710"/>
        <xdr:cNvSpPr txBox="1"/>
      </xdr:nvSpPr>
      <xdr:spPr>
        <a:xfrm>
          <a:off x="15214111" y="1682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152481</xdr:rowOff>
    </xdr:from>
    <xdr:to>
      <xdr:col>76</xdr:col>
      <xdr:colOff>165100</xdr:colOff>
      <xdr:row>98</xdr:row>
      <xdr:rowOff>82631</xdr:rowOff>
    </xdr:to>
    <xdr:sp macro="" textlink="">
      <xdr:nvSpPr>
        <xdr:cNvPr id="712" name="楕円 711"/>
        <xdr:cNvSpPr/>
      </xdr:nvSpPr>
      <xdr:spPr>
        <a:xfrm>
          <a:off x="14541500" y="1678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73758</xdr:rowOff>
    </xdr:from>
    <xdr:ext cx="534377" cy="259045"/>
    <xdr:sp macro="" textlink="">
      <xdr:nvSpPr>
        <xdr:cNvPr id="713" name="テキスト ボックス 712"/>
        <xdr:cNvSpPr txBox="1"/>
      </xdr:nvSpPr>
      <xdr:spPr>
        <a:xfrm>
          <a:off x="14325111" y="1687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146630</xdr:rowOff>
    </xdr:from>
    <xdr:to>
      <xdr:col>72</xdr:col>
      <xdr:colOff>38100</xdr:colOff>
      <xdr:row>97</xdr:row>
      <xdr:rowOff>76780</xdr:rowOff>
    </xdr:to>
    <xdr:sp macro="" textlink="">
      <xdr:nvSpPr>
        <xdr:cNvPr id="714" name="楕円 713"/>
        <xdr:cNvSpPr/>
      </xdr:nvSpPr>
      <xdr:spPr>
        <a:xfrm>
          <a:off x="13652500" y="166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67907</xdr:rowOff>
    </xdr:from>
    <xdr:ext cx="534377" cy="259045"/>
    <xdr:sp macro="" textlink="">
      <xdr:nvSpPr>
        <xdr:cNvPr id="715" name="テキスト ボックス 714"/>
        <xdr:cNvSpPr txBox="1"/>
      </xdr:nvSpPr>
      <xdr:spPr>
        <a:xfrm>
          <a:off x="13436111" y="1669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34858</xdr:rowOff>
    </xdr:from>
    <xdr:to>
      <xdr:col>67</xdr:col>
      <xdr:colOff>101600</xdr:colOff>
      <xdr:row>97</xdr:row>
      <xdr:rowOff>136458</xdr:rowOff>
    </xdr:to>
    <xdr:sp macro="" textlink="">
      <xdr:nvSpPr>
        <xdr:cNvPr id="716" name="楕円 715"/>
        <xdr:cNvSpPr/>
      </xdr:nvSpPr>
      <xdr:spPr>
        <a:xfrm>
          <a:off x="12763500" y="166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127585</xdr:rowOff>
    </xdr:from>
    <xdr:ext cx="534377" cy="259045"/>
    <xdr:sp macro="" textlink="">
      <xdr:nvSpPr>
        <xdr:cNvPr id="717" name="テキスト ボックス 716"/>
        <xdr:cNvSpPr txBox="1"/>
      </xdr:nvSpPr>
      <xdr:spPr>
        <a:xfrm>
          <a:off x="12547111" y="1675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39" name="直線コネクタ 738"/>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0" name="諸支出金最小値テキスト"/>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2" name="諸支出金最大値テキスト"/>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3" name="直線コネクタ 742"/>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124658</xdr:rowOff>
    </xdr:from>
    <xdr:to>
      <xdr:col>116</xdr:col>
      <xdr:colOff>63500</xdr:colOff>
      <xdr:row>38</xdr:row>
      <xdr:rowOff>130830</xdr:rowOff>
    </xdr:to>
    <xdr:cxnSp macro="">
      <xdr:nvCxnSpPr>
        <xdr:cNvPr id="744" name="直線コネクタ 743"/>
        <xdr:cNvCxnSpPr/>
      </xdr:nvCxnSpPr>
      <xdr:spPr>
        <a:xfrm>
          <a:off x="21323300" y="6639758"/>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5" name="諸支出金平均値テキスト"/>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46" name="フローチャート: 判断 745"/>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124658</xdr:rowOff>
    </xdr:from>
    <xdr:to>
      <xdr:col>111</xdr:col>
      <xdr:colOff>177800</xdr:colOff>
      <xdr:row>38</xdr:row>
      <xdr:rowOff>128818</xdr:rowOff>
    </xdr:to>
    <xdr:cxnSp macro="">
      <xdr:nvCxnSpPr>
        <xdr:cNvPr id="747" name="直線コネクタ 746"/>
        <xdr:cNvCxnSpPr/>
      </xdr:nvCxnSpPr>
      <xdr:spPr>
        <a:xfrm flipV="1">
          <a:off x="20434300" y="6639758"/>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48" name="フローチャート: 判断 747"/>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5468</xdr:rowOff>
    </xdr:from>
    <xdr:ext cx="378565" cy="259045"/>
    <xdr:sp macro="" textlink="">
      <xdr:nvSpPr>
        <xdr:cNvPr id="749" name="テキスト ボックス 748"/>
        <xdr:cNvSpPr txBox="1"/>
      </xdr:nvSpPr>
      <xdr:spPr>
        <a:xfrm>
          <a:off x="21134017" y="6692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128544</xdr:rowOff>
    </xdr:from>
    <xdr:to>
      <xdr:col>107</xdr:col>
      <xdr:colOff>50800</xdr:colOff>
      <xdr:row>38</xdr:row>
      <xdr:rowOff>128818</xdr:rowOff>
    </xdr:to>
    <xdr:cxnSp macro="">
      <xdr:nvCxnSpPr>
        <xdr:cNvPr id="750" name="直線コネクタ 749"/>
        <xdr:cNvCxnSpPr/>
      </xdr:nvCxnSpPr>
      <xdr:spPr>
        <a:xfrm>
          <a:off x="19545300" y="6643644"/>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1" name="フローチャート: 判断 750"/>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3913</xdr:rowOff>
    </xdr:from>
    <xdr:ext cx="378565" cy="259045"/>
    <xdr:sp macro="" textlink="">
      <xdr:nvSpPr>
        <xdr:cNvPr id="752" name="テキスト ボックス 751"/>
        <xdr:cNvSpPr txBox="1"/>
      </xdr:nvSpPr>
      <xdr:spPr>
        <a:xfrm>
          <a:off x="20245017" y="669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125344</xdr:rowOff>
    </xdr:from>
    <xdr:to>
      <xdr:col>102</xdr:col>
      <xdr:colOff>114300</xdr:colOff>
      <xdr:row>38</xdr:row>
      <xdr:rowOff>128544</xdr:rowOff>
    </xdr:to>
    <xdr:cxnSp macro="">
      <xdr:nvCxnSpPr>
        <xdr:cNvPr id="753" name="直線コネクタ 752"/>
        <xdr:cNvCxnSpPr/>
      </xdr:nvCxnSpPr>
      <xdr:spPr>
        <a:xfrm>
          <a:off x="18656300" y="664044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4" name="フローチャート: 判断 753"/>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3913</xdr:rowOff>
    </xdr:from>
    <xdr:ext cx="378565" cy="259045"/>
    <xdr:sp macro="" textlink="">
      <xdr:nvSpPr>
        <xdr:cNvPr id="755" name="テキスト ボックス 754"/>
        <xdr:cNvSpPr txBox="1"/>
      </xdr:nvSpPr>
      <xdr:spPr>
        <a:xfrm>
          <a:off x="19356017" y="669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56" name="フローチャート: 判断 755"/>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14135</xdr:rowOff>
    </xdr:from>
    <xdr:ext cx="378565" cy="259045"/>
    <xdr:sp macro="" textlink="">
      <xdr:nvSpPr>
        <xdr:cNvPr id="757" name="テキスト ボックス 756"/>
        <xdr:cNvSpPr txBox="1"/>
      </xdr:nvSpPr>
      <xdr:spPr>
        <a:xfrm>
          <a:off x="18467017" y="635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80030</xdr:rowOff>
    </xdr:from>
    <xdr:to>
      <xdr:col>116</xdr:col>
      <xdr:colOff>114300</xdr:colOff>
      <xdr:row>39</xdr:row>
      <xdr:rowOff>10180</xdr:rowOff>
    </xdr:to>
    <xdr:sp macro="" textlink="">
      <xdr:nvSpPr>
        <xdr:cNvPr id="763" name="楕円 762"/>
        <xdr:cNvSpPr/>
      </xdr:nvSpPr>
      <xdr:spPr>
        <a:xfrm>
          <a:off x="22110700" y="659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38157</xdr:rowOff>
    </xdr:from>
    <xdr:ext cx="378565" cy="259045"/>
    <xdr:sp macro="" textlink="">
      <xdr:nvSpPr>
        <xdr:cNvPr id="764" name="諸支出金該当値テキスト"/>
        <xdr:cNvSpPr txBox="1"/>
      </xdr:nvSpPr>
      <xdr:spPr>
        <a:xfrm>
          <a:off x="22212300" y="655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73858</xdr:rowOff>
    </xdr:from>
    <xdr:to>
      <xdr:col>112</xdr:col>
      <xdr:colOff>38100</xdr:colOff>
      <xdr:row>39</xdr:row>
      <xdr:rowOff>4008</xdr:rowOff>
    </xdr:to>
    <xdr:sp macro="" textlink="">
      <xdr:nvSpPr>
        <xdr:cNvPr id="765" name="楕円 764"/>
        <xdr:cNvSpPr/>
      </xdr:nvSpPr>
      <xdr:spPr>
        <a:xfrm>
          <a:off x="21272500" y="658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20535</xdr:rowOff>
    </xdr:from>
    <xdr:ext cx="378565" cy="259045"/>
    <xdr:sp macro="" textlink="">
      <xdr:nvSpPr>
        <xdr:cNvPr id="766" name="テキスト ボックス 765"/>
        <xdr:cNvSpPr txBox="1"/>
      </xdr:nvSpPr>
      <xdr:spPr>
        <a:xfrm>
          <a:off x="21134017" y="6364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78018</xdr:rowOff>
    </xdr:from>
    <xdr:to>
      <xdr:col>107</xdr:col>
      <xdr:colOff>101600</xdr:colOff>
      <xdr:row>39</xdr:row>
      <xdr:rowOff>8168</xdr:rowOff>
    </xdr:to>
    <xdr:sp macro="" textlink="">
      <xdr:nvSpPr>
        <xdr:cNvPr id="767" name="楕円 766"/>
        <xdr:cNvSpPr/>
      </xdr:nvSpPr>
      <xdr:spPr>
        <a:xfrm>
          <a:off x="20383500" y="659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24695</xdr:rowOff>
    </xdr:from>
    <xdr:ext cx="378565" cy="259045"/>
    <xdr:sp macro="" textlink="">
      <xdr:nvSpPr>
        <xdr:cNvPr id="768" name="テキスト ボックス 767"/>
        <xdr:cNvSpPr txBox="1"/>
      </xdr:nvSpPr>
      <xdr:spPr>
        <a:xfrm>
          <a:off x="20245017" y="6368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77744</xdr:rowOff>
    </xdr:from>
    <xdr:to>
      <xdr:col>102</xdr:col>
      <xdr:colOff>165100</xdr:colOff>
      <xdr:row>39</xdr:row>
      <xdr:rowOff>7894</xdr:rowOff>
    </xdr:to>
    <xdr:sp macro="" textlink="">
      <xdr:nvSpPr>
        <xdr:cNvPr id="769" name="楕円 768"/>
        <xdr:cNvSpPr/>
      </xdr:nvSpPr>
      <xdr:spPr>
        <a:xfrm>
          <a:off x="19494500" y="659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24421</xdr:rowOff>
    </xdr:from>
    <xdr:ext cx="378565" cy="259045"/>
    <xdr:sp macro="" textlink="">
      <xdr:nvSpPr>
        <xdr:cNvPr id="770" name="テキスト ボックス 769"/>
        <xdr:cNvSpPr txBox="1"/>
      </xdr:nvSpPr>
      <xdr:spPr>
        <a:xfrm>
          <a:off x="19356017" y="6368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74544</xdr:rowOff>
    </xdr:from>
    <xdr:to>
      <xdr:col>98</xdr:col>
      <xdr:colOff>38100</xdr:colOff>
      <xdr:row>39</xdr:row>
      <xdr:rowOff>4694</xdr:rowOff>
    </xdr:to>
    <xdr:sp macro="" textlink="">
      <xdr:nvSpPr>
        <xdr:cNvPr id="771" name="楕円 770"/>
        <xdr:cNvSpPr/>
      </xdr:nvSpPr>
      <xdr:spPr>
        <a:xfrm>
          <a:off x="18605500" y="658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167271</xdr:rowOff>
    </xdr:from>
    <xdr:ext cx="378565" cy="259045"/>
    <xdr:sp macro="" textlink="">
      <xdr:nvSpPr>
        <xdr:cNvPr id="772" name="テキスト ボックス 771"/>
        <xdr:cNvSpPr txBox="1"/>
      </xdr:nvSpPr>
      <xdr:spPr>
        <a:xfrm>
          <a:off x="18467017" y="6682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歳出決算総額は、住民１人当たり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1,018,501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円となっている。構成比率では、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費、総務費、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民生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農林水産</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費の順となっている。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費については、住民１人当たり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234,910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防災体制強化のため、災害時における避難道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により増嵩しているものである。総務費については、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の大型整備事業のための基金積立により住民１人当たり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202,048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円と類似団体に比して高い値を示している。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民生費については、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民間の認定子ども園整備により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を上回る数</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値となって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いる。農林水産</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費についても、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大型ハウスの整備補助や高浜漁港の再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整備により住民１人当たり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120,339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円と類似団体に比して高い値を示している。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小・中学校施設の長寿命化対策、体育施設の維持修繕等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類似団体に比して高い値を示している。今後、事務事業の見直しによる経費削減、公共施設等総合管理計画に基づく適正な施設維持に努めるとともに、受益者負担の適正化を図り、健全財政を推し進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福井県高浜町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経費節減等により実質収支額は継続的に黒字を確保している。財政調整基金については、中期的な見通しのもとに、今後も一定の残高を確保すべく積立を行い、健全な財政運営を行っていく。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福井県高浜町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全会計において実質黒字を維持している。今後も事務事業の見直し・統廃合など歳出の合理化等行財政改革を行い、健全で持続可能な行財政運営を行っていきます。</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W1" workbookViewId="0">
      <selection activeCell="B1" sqref="A1:XFD1"/>
    </sheetView>
  </sheetViews>
  <sheetFormatPr defaultColWidth="0" defaultRowHeight="10.8" zeroHeight="1"/>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11529165</v>
      </c>
      <c r="BO4" s="393"/>
      <c r="BP4" s="393"/>
      <c r="BQ4" s="393"/>
      <c r="BR4" s="393"/>
      <c r="BS4" s="393"/>
      <c r="BT4" s="393"/>
      <c r="BU4" s="394"/>
      <c r="BV4" s="392">
        <v>11886201</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10.8</v>
      </c>
      <c r="CU4" s="399"/>
      <c r="CV4" s="399"/>
      <c r="CW4" s="399"/>
      <c r="CX4" s="399"/>
      <c r="CY4" s="399"/>
      <c r="CZ4" s="399"/>
      <c r="DA4" s="400"/>
      <c r="DB4" s="398">
        <v>13.5</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2" t="s">
        <v>93</v>
      </c>
      <c r="AN5" s="453"/>
      <c r="AO5" s="453"/>
      <c r="AP5" s="453"/>
      <c r="AQ5" s="453"/>
      <c r="AR5" s="453"/>
      <c r="AS5" s="453"/>
      <c r="AT5" s="454"/>
      <c r="AU5" s="455" t="s">
        <v>94</v>
      </c>
      <c r="AV5" s="456"/>
      <c r="AW5" s="456"/>
      <c r="AX5" s="456"/>
      <c r="AY5" s="457" t="s">
        <v>95</v>
      </c>
      <c r="AZ5" s="458"/>
      <c r="BA5" s="458"/>
      <c r="BB5" s="458"/>
      <c r="BC5" s="458"/>
      <c r="BD5" s="458"/>
      <c r="BE5" s="458"/>
      <c r="BF5" s="458"/>
      <c r="BG5" s="458"/>
      <c r="BH5" s="458"/>
      <c r="BI5" s="458"/>
      <c r="BJ5" s="458"/>
      <c r="BK5" s="458"/>
      <c r="BL5" s="458"/>
      <c r="BM5" s="459"/>
      <c r="BN5" s="460">
        <v>10579178</v>
      </c>
      <c r="BO5" s="461"/>
      <c r="BP5" s="461"/>
      <c r="BQ5" s="461"/>
      <c r="BR5" s="461"/>
      <c r="BS5" s="461"/>
      <c r="BT5" s="461"/>
      <c r="BU5" s="462"/>
      <c r="BV5" s="460">
        <v>11040943</v>
      </c>
      <c r="BW5" s="461"/>
      <c r="BX5" s="461"/>
      <c r="BY5" s="461"/>
      <c r="BZ5" s="461"/>
      <c r="CA5" s="461"/>
      <c r="CB5" s="461"/>
      <c r="CC5" s="462"/>
      <c r="CD5" s="463" t="s">
        <v>96</v>
      </c>
      <c r="CE5" s="464"/>
      <c r="CF5" s="464"/>
      <c r="CG5" s="464"/>
      <c r="CH5" s="464"/>
      <c r="CI5" s="464"/>
      <c r="CJ5" s="464"/>
      <c r="CK5" s="464"/>
      <c r="CL5" s="464"/>
      <c r="CM5" s="464"/>
      <c r="CN5" s="464"/>
      <c r="CO5" s="464"/>
      <c r="CP5" s="464"/>
      <c r="CQ5" s="464"/>
      <c r="CR5" s="464"/>
      <c r="CS5" s="465"/>
      <c r="CT5" s="426">
        <v>94.3</v>
      </c>
      <c r="CU5" s="427"/>
      <c r="CV5" s="427"/>
      <c r="CW5" s="427"/>
      <c r="CX5" s="427"/>
      <c r="CY5" s="427"/>
      <c r="CZ5" s="427"/>
      <c r="DA5" s="428"/>
      <c r="DB5" s="426">
        <v>93.8</v>
      </c>
      <c r="DC5" s="427"/>
      <c r="DD5" s="427"/>
      <c r="DE5" s="427"/>
      <c r="DF5" s="427"/>
      <c r="DG5" s="427"/>
      <c r="DH5" s="427"/>
      <c r="DI5" s="428"/>
      <c r="DJ5" s="186"/>
      <c r="DK5" s="186"/>
      <c r="DL5" s="186"/>
      <c r="DM5" s="186"/>
      <c r="DN5" s="186"/>
      <c r="DO5" s="186"/>
    </row>
    <row r="6" spans="1:119" ht="18.75" customHeight="1">
      <c r="A6" s="187"/>
      <c r="B6" s="429" t="s">
        <v>97</v>
      </c>
      <c r="C6" s="430"/>
      <c r="D6" s="430"/>
      <c r="E6" s="431"/>
      <c r="F6" s="431"/>
      <c r="G6" s="431"/>
      <c r="H6" s="431"/>
      <c r="I6" s="431"/>
      <c r="J6" s="431"/>
      <c r="K6" s="431"/>
      <c r="L6" s="431" t="s">
        <v>98</v>
      </c>
      <c r="M6" s="431"/>
      <c r="N6" s="431"/>
      <c r="O6" s="431"/>
      <c r="P6" s="431"/>
      <c r="Q6" s="431"/>
      <c r="R6" s="435"/>
      <c r="S6" s="435"/>
      <c r="T6" s="435"/>
      <c r="U6" s="435"/>
      <c r="V6" s="436"/>
      <c r="W6" s="439" t="s">
        <v>99</v>
      </c>
      <c r="X6" s="440"/>
      <c r="Y6" s="440"/>
      <c r="Z6" s="440"/>
      <c r="AA6" s="440"/>
      <c r="AB6" s="430"/>
      <c r="AC6" s="443" t="s">
        <v>100</v>
      </c>
      <c r="AD6" s="444"/>
      <c r="AE6" s="444"/>
      <c r="AF6" s="444"/>
      <c r="AG6" s="444"/>
      <c r="AH6" s="444"/>
      <c r="AI6" s="444"/>
      <c r="AJ6" s="444"/>
      <c r="AK6" s="444"/>
      <c r="AL6" s="445"/>
      <c r="AM6" s="452" t="s">
        <v>101</v>
      </c>
      <c r="AN6" s="453"/>
      <c r="AO6" s="453"/>
      <c r="AP6" s="453"/>
      <c r="AQ6" s="453"/>
      <c r="AR6" s="453"/>
      <c r="AS6" s="453"/>
      <c r="AT6" s="454"/>
      <c r="AU6" s="455" t="s">
        <v>102</v>
      </c>
      <c r="AV6" s="456"/>
      <c r="AW6" s="456"/>
      <c r="AX6" s="456"/>
      <c r="AY6" s="457" t="s">
        <v>103</v>
      </c>
      <c r="AZ6" s="458"/>
      <c r="BA6" s="458"/>
      <c r="BB6" s="458"/>
      <c r="BC6" s="458"/>
      <c r="BD6" s="458"/>
      <c r="BE6" s="458"/>
      <c r="BF6" s="458"/>
      <c r="BG6" s="458"/>
      <c r="BH6" s="458"/>
      <c r="BI6" s="458"/>
      <c r="BJ6" s="458"/>
      <c r="BK6" s="458"/>
      <c r="BL6" s="458"/>
      <c r="BM6" s="459"/>
      <c r="BN6" s="460">
        <v>949987</v>
      </c>
      <c r="BO6" s="461"/>
      <c r="BP6" s="461"/>
      <c r="BQ6" s="461"/>
      <c r="BR6" s="461"/>
      <c r="BS6" s="461"/>
      <c r="BT6" s="461"/>
      <c r="BU6" s="462"/>
      <c r="BV6" s="460">
        <v>845258</v>
      </c>
      <c r="BW6" s="461"/>
      <c r="BX6" s="461"/>
      <c r="BY6" s="461"/>
      <c r="BZ6" s="461"/>
      <c r="CA6" s="461"/>
      <c r="CB6" s="461"/>
      <c r="CC6" s="462"/>
      <c r="CD6" s="463" t="s">
        <v>104</v>
      </c>
      <c r="CE6" s="464"/>
      <c r="CF6" s="464"/>
      <c r="CG6" s="464"/>
      <c r="CH6" s="464"/>
      <c r="CI6" s="464"/>
      <c r="CJ6" s="464"/>
      <c r="CK6" s="464"/>
      <c r="CL6" s="464"/>
      <c r="CM6" s="464"/>
      <c r="CN6" s="464"/>
      <c r="CO6" s="464"/>
      <c r="CP6" s="464"/>
      <c r="CQ6" s="464"/>
      <c r="CR6" s="464"/>
      <c r="CS6" s="465"/>
      <c r="CT6" s="466">
        <v>94.3</v>
      </c>
      <c r="CU6" s="467"/>
      <c r="CV6" s="467"/>
      <c r="CW6" s="467"/>
      <c r="CX6" s="467"/>
      <c r="CY6" s="467"/>
      <c r="CZ6" s="467"/>
      <c r="DA6" s="468"/>
      <c r="DB6" s="466">
        <v>93.8</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46"/>
      <c r="AD7" s="447"/>
      <c r="AE7" s="447"/>
      <c r="AF7" s="447"/>
      <c r="AG7" s="447"/>
      <c r="AH7" s="447"/>
      <c r="AI7" s="447"/>
      <c r="AJ7" s="447"/>
      <c r="AK7" s="447"/>
      <c r="AL7" s="448"/>
      <c r="AM7" s="452" t="s">
        <v>105</v>
      </c>
      <c r="AN7" s="453"/>
      <c r="AO7" s="453"/>
      <c r="AP7" s="453"/>
      <c r="AQ7" s="453"/>
      <c r="AR7" s="453"/>
      <c r="AS7" s="453"/>
      <c r="AT7" s="454"/>
      <c r="AU7" s="455" t="s">
        <v>106</v>
      </c>
      <c r="AV7" s="456"/>
      <c r="AW7" s="456"/>
      <c r="AX7" s="456"/>
      <c r="AY7" s="457" t="s">
        <v>107</v>
      </c>
      <c r="AZ7" s="458"/>
      <c r="BA7" s="458"/>
      <c r="BB7" s="458"/>
      <c r="BC7" s="458"/>
      <c r="BD7" s="458"/>
      <c r="BE7" s="458"/>
      <c r="BF7" s="458"/>
      <c r="BG7" s="458"/>
      <c r="BH7" s="458"/>
      <c r="BI7" s="458"/>
      <c r="BJ7" s="458"/>
      <c r="BK7" s="458"/>
      <c r="BL7" s="458"/>
      <c r="BM7" s="459"/>
      <c r="BN7" s="460">
        <v>506005</v>
      </c>
      <c r="BO7" s="461"/>
      <c r="BP7" s="461"/>
      <c r="BQ7" s="461"/>
      <c r="BR7" s="461"/>
      <c r="BS7" s="461"/>
      <c r="BT7" s="461"/>
      <c r="BU7" s="462"/>
      <c r="BV7" s="460">
        <v>290310</v>
      </c>
      <c r="BW7" s="461"/>
      <c r="BX7" s="461"/>
      <c r="BY7" s="461"/>
      <c r="BZ7" s="461"/>
      <c r="CA7" s="461"/>
      <c r="CB7" s="461"/>
      <c r="CC7" s="462"/>
      <c r="CD7" s="463" t="s">
        <v>108</v>
      </c>
      <c r="CE7" s="464"/>
      <c r="CF7" s="464"/>
      <c r="CG7" s="464"/>
      <c r="CH7" s="464"/>
      <c r="CI7" s="464"/>
      <c r="CJ7" s="464"/>
      <c r="CK7" s="464"/>
      <c r="CL7" s="464"/>
      <c r="CM7" s="464"/>
      <c r="CN7" s="464"/>
      <c r="CO7" s="464"/>
      <c r="CP7" s="464"/>
      <c r="CQ7" s="464"/>
      <c r="CR7" s="464"/>
      <c r="CS7" s="465"/>
      <c r="CT7" s="460">
        <v>4122504</v>
      </c>
      <c r="CU7" s="461"/>
      <c r="CV7" s="461"/>
      <c r="CW7" s="461"/>
      <c r="CX7" s="461"/>
      <c r="CY7" s="461"/>
      <c r="CZ7" s="461"/>
      <c r="DA7" s="462"/>
      <c r="DB7" s="460">
        <v>4113174</v>
      </c>
      <c r="DC7" s="461"/>
      <c r="DD7" s="461"/>
      <c r="DE7" s="461"/>
      <c r="DF7" s="461"/>
      <c r="DG7" s="461"/>
      <c r="DH7" s="461"/>
      <c r="DI7" s="462"/>
      <c r="DJ7" s="186"/>
      <c r="DK7" s="186"/>
      <c r="DL7" s="186"/>
      <c r="DM7" s="186"/>
      <c r="DN7" s="186"/>
      <c r="DO7" s="186"/>
    </row>
    <row r="8" spans="1:119" ht="18.75" customHeight="1" thickBot="1">
      <c r="A8" s="187"/>
      <c r="B8" s="432"/>
      <c r="C8" s="433"/>
      <c r="D8" s="433"/>
      <c r="E8" s="434"/>
      <c r="F8" s="434"/>
      <c r="G8" s="434"/>
      <c r="H8" s="434"/>
      <c r="I8" s="434"/>
      <c r="J8" s="434"/>
      <c r="K8" s="434"/>
      <c r="L8" s="434"/>
      <c r="M8" s="434"/>
      <c r="N8" s="434"/>
      <c r="O8" s="434"/>
      <c r="P8" s="434"/>
      <c r="Q8" s="434"/>
      <c r="R8" s="437"/>
      <c r="S8" s="437"/>
      <c r="T8" s="437"/>
      <c r="U8" s="437"/>
      <c r="V8" s="438"/>
      <c r="W8" s="441"/>
      <c r="X8" s="442"/>
      <c r="Y8" s="442"/>
      <c r="Z8" s="442"/>
      <c r="AA8" s="442"/>
      <c r="AB8" s="433"/>
      <c r="AC8" s="449"/>
      <c r="AD8" s="450"/>
      <c r="AE8" s="450"/>
      <c r="AF8" s="450"/>
      <c r="AG8" s="450"/>
      <c r="AH8" s="450"/>
      <c r="AI8" s="450"/>
      <c r="AJ8" s="450"/>
      <c r="AK8" s="450"/>
      <c r="AL8" s="451"/>
      <c r="AM8" s="452" t="s">
        <v>109</v>
      </c>
      <c r="AN8" s="453"/>
      <c r="AO8" s="453"/>
      <c r="AP8" s="453"/>
      <c r="AQ8" s="453"/>
      <c r="AR8" s="453"/>
      <c r="AS8" s="453"/>
      <c r="AT8" s="454"/>
      <c r="AU8" s="455" t="s">
        <v>110</v>
      </c>
      <c r="AV8" s="456"/>
      <c r="AW8" s="456"/>
      <c r="AX8" s="456"/>
      <c r="AY8" s="457" t="s">
        <v>111</v>
      </c>
      <c r="AZ8" s="458"/>
      <c r="BA8" s="458"/>
      <c r="BB8" s="458"/>
      <c r="BC8" s="458"/>
      <c r="BD8" s="458"/>
      <c r="BE8" s="458"/>
      <c r="BF8" s="458"/>
      <c r="BG8" s="458"/>
      <c r="BH8" s="458"/>
      <c r="BI8" s="458"/>
      <c r="BJ8" s="458"/>
      <c r="BK8" s="458"/>
      <c r="BL8" s="458"/>
      <c r="BM8" s="459"/>
      <c r="BN8" s="460">
        <v>443982</v>
      </c>
      <c r="BO8" s="461"/>
      <c r="BP8" s="461"/>
      <c r="BQ8" s="461"/>
      <c r="BR8" s="461"/>
      <c r="BS8" s="461"/>
      <c r="BT8" s="461"/>
      <c r="BU8" s="462"/>
      <c r="BV8" s="460">
        <v>554948</v>
      </c>
      <c r="BW8" s="461"/>
      <c r="BX8" s="461"/>
      <c r="BY8" s="461"/>
      <c r="BZ8" s="461"/>
      <c r="CA8" s="461"/>
      <c r="CB8" s="461"/>
      <c r="CC8" s="462"/>
      <c r="CD8" s="463" t="s">
        <v>112</v>
      </c>
      <c r="CE8" s="464"/>
      <c r="CF8" s="464"/>
      <c r="CG8" s="464"/>
      <c r="CH8" s="464"/>
      <c r="CI8" s="464"/>
      <c r="CJ8" s="464"/>
      <c r="CK8" s="464"/>
      <c r="CL8" s="464"/>
      <c r="CM8" s="464"/>
      <c r="CN8" s="464"/>
      <c r="CO8" s="464"/>
      <c r="CP8" s="464"/>
      <c r="CQ8" s="464"/>
      <c r="CR8" s="464"/>
      <c r="CS8" s="465"/>
      <c r="CT8" s="469">
        <v>1.05</v>
      </c>
      <c r="CU8" s="470"/>
      <c r="CV8" s="470"/>
      <c r="CW8" s="470"/>
      <c r="CX8" s="470"/>
      <c r="CY8" s="470"/>
      <c r="CZ8" s="470"/>
      <c r="DA8" s="471"/>
      <c r="DB8" s="469">
        <v>1.05</v>
      </c>
      <c r="DC8" s="470"/>
      <c r="DD8" s="470"/>
      <c r="DE8" s="470"/>
      <c r="DF8" s="470"/>
      <c r="DG8" s="470"/>
      <c r="DH8" s="470"/>
      <c r="DI8" s="471"/>
      <c r="DJ8" s="186"/>
      <c r="DK8" s="186"/>
      <c r="DL8" s="186"/>
      <c r="DM8" s="186"/>
      <c r="DN8" s="186"/>
      <c r="DO8" s="186"/>
    </row>
    <row r="9" spans="1:119" ht="18.75" customHeight="1" thickBot="1">
      <c r="A9" s="187"/>
      <c r="B9" s="423" t="s">
        <v>113</v>
      </c>
      <c r="C9" s="424"/>
      <c r="D9" s="424"/>
      <c r="E9" s="424"/>
      <c r="F9" s="424"/>
      <c r="G9" s="424"/>
      <c r="H9" s="424"/>
      <c r="I9" s="424"/>
      <c r="J9" s="424"/>
      <c r="K9" s="472"/>
      <c r="L9" s="473" t="s">
        <v>114</v>
      </c>
      <c r="M9" s="474"/>
      <c r="N9" s="474"/>
      <c r="O9" s="474"/>
      <c r="P9" s="474"/>
      <c r="Q9" s="475"/>
      <c r="R9" s="476">
        <v>10596</v>
      </c>
      <c r="S9" s="477"/>
      <c r="T9" s="477"/>
      <c r="U9" s="477"/>
      <c r="V9" s="478"/>
      <c r="W9" s="386" t="s">
        <v>115</v>
      </c>
      <c r="X9" s="387"/>
      <c r="Y9" s="387"/>
      <c r="Z9" s="387"/>
      <c r="AA9" s="387"/>
      <c r="AB9" s="387"/>
      <c r="AC9" s="387"/>
      <c r="AD9" s="387"/>
      <c r="AE9" s="387"/>
      <c r="AF9" s="387"/>
      <c r="AG9" s="387"/>
      <c r="AH9" s="387"/>
      <c r="AI9" s="387"/>
      <c r="AJ9" s="387"/>
      <c r="AK9" s="387"/>
      <c r="AL9" s="388"/>
      <c r="AM9" s="452" t="s">
        <v>116</v>
      </c>
      <c r="AN9" s="453"/>
      <c r="AO9" s="453"/>
      <c r="AP9" s="453"/>
      <c r="AQ9" s="453"/>
      <c r="AR9" s="453"/>
      <c r="AS9" s="453"/>
      <c r="AT9" s="454"/>
      <c r="AU9" s="455" t="s">
        <v>117</v>
      </c>
      <c r="AV9" s="456"/>
      <c r="AW9" s="456"/>
      <c r="AX9" s="456"/>
      <c r="AY9" s="457" t="s">
        <v>118</v>
      </c>
      <c r="AZ9" s="458"/>
      <c r="BA9" s="458"/>
      <c r="BB9" s="458"/>
      <c r="BC9" s="458"/>
      <c r="BD9" s="458"/>
      <c r="BE9" s="458"/>
      <c r="BF9" s="458"/>
      <c r="BG9" s="458"/>
      <c r="BH9" s="458"/>
      <c r="BI9" s="458"/>
      <c r="BJ9" s="458"/>
      <c r="BK9" s="458"/>
      <c r="BL9" s="458"/>
      <c r="BM9" s="459"/>
      <c r="BN9" s="460">
        <v>-110966</v>
      </c>
      <c r="BO9" s="461"/>
      <c r="BP9" s="461"/>
      <c r="BQ9" s="461"/>
      <c r="BR9" s="461"/>
      <c r="BS9" s="461"/>
      <c r="BT9" s="461"/>
      <c r="BU9" s="462"/>
      <c r="BV9" s="460">
        <v>136222</v>
      </c>
      <c r="BW9" s="461"/>
      <c r="BX9" s="461"/>
      <c r="BY9" s="461"/>
      <c r="BZ9" s="461"/>
      <c r="CA9" s="461"/>
      <c r="CB9" s="461"/>
      <c r="CC9" s="462"/>
      <c r="CD9" s="463" t="s">
        <v>119</v>
      </c>
      <c r="CE9" s="464"/>
      <c r="CF9" s="464"/>
      <c r="CG9" s="464"/>
      <c r="CH9" s="464"/>
      <c r="CI9" s="464"/>
      <c r="CJ9" s="464"/>
      <c r="CK9" s="464"/>
      <c r="CL9" s="464"/>
      <c r="CM9" s="464"/>
      <c r="CN9" s="464"/>
      <c r="CO9" s="464"/>
      <c r="CP9" s="464"/>
      <c r="CQ9" s="464"/>
      <c r="CR9" s="464"/>
      <c r="CS9" s="465"/>
      <c r="CT9" s="426">
        <v>3.2</v>
      </c>
      <c r="CU9" s="427"/>
      <c r="CV9" s="427"/>
      <c r="CW9" s="427"/>
      <c r="CX9" s="427"/>
      <c r="CY9" s="427"/>
      <c r="CZ9" s="427"/>
      <c r="DA9" s="428"/>
      <c r="DB9" s="426">
        <v>3.8</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120</v>
      </c>
      <c r="M10" s="453"/>
      <c r="N10" s="453"/>
      <c r="O10" s="453"/>
      <c r="P10" s="453"/>
      <c r="Q10" s="454"/>
      <c r="R10" s="480">
        <v>11062</v>
      </c>
      <c r="S10" s="481"/>
      <c r="T10" s="481"/>
      <c r="U10" s="481"/>
      <c r="V10" s="482"/>
      <c r="W10" s="417"/>
      <c r="X10" s="418"/>
      <c r="Y10" s="418"/>
      <c r="Z10" s="418"/>
      <c r="AA10" s="418"/>
      <c r="AB10" s="418"/>
      <c r="AC10" s="418"/>
      <c r="AD10" s="418"/>
      <c r="AE10" s="418"/>
      <c r="AF10" s="418"/>
      <c r="AG10" s="418"/>
      <c r="AH10" s="418"/>
      <c r="AI10" s="418"/>
      <c r="AJ10" s="418"/>
      <c r="AK10" s="418"/>
      <c r="AL10" s="421"/>
      <c r="AM10" s="452" t="s">
        <v>121</v>
      </c>
      <c r="AN10" s="453"/>
      <c r="AO10" s="453"/>
      <c r="AP10" s="453"/>
      <c r="AQ10" s="453"/>
      <c r="AR10" s="453"/>
      <c r="AS10" s="453"/>
      <c r="AT10" s="454"/>
      <c r="AU10" s="455" t="s">
        <v>117</v>
      </c>
      <c r="AV10" s="456"/>
      <c r="AW10" s="456"/>
      <c r="AX10" s="456"/>
      <c r="AY10" s="457" t="s">
        <v>122</v>
      </c>
      <c r="AZ10" s="458"/>
      <c r="BA10" s="458"/>
      <c r="BB10" s="458"/>
      <c r="BC10" s="458"/>
      <c r="BD10" s="458"/>
      <c r="BE10" s="458"/>
      <c r="BF10" s="458"/>
      <c r="BG10" s="458"/>
      <c r="BH10" s="458"/>
      <c r="BI10" s="458"/>
      <c r="BJ10" s="458"/>
      <c r="BK10" s="458"/>
      <c r="BL10" s="458"/>
      <c r="BM10" s="459"/>
      <c r="BN10" s="460">
        <v>285691</v>
      </c>
      <c r="BO10" s="461"/>
      <c r="BP10" s="461"/>
      <c r="BQ10" s="461"/>
      <c r="BR10" s="461"/>
      <c r="BS10" s="461"/>
      <c r="BT10" s="461"/>
      <c r="BU10" s="462"/>
      <c r="BV10" s="460">
        <v>267497</v>
      </c>
      <c r="BW10" s="461"/>
      <c r="BX10" s="461"/>
      <c r="BY10" s="461"/>
      <c r="BZ10" s="461"/>
      <c r="CA10" s="461"/>
      <c r="CB10" s="461"/>
      <c r="CC10" s="46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2" t="s">
        <v>126</v>
      </c>
      <c r="AN11" s="453"/>
      <c r="AO11" s="453"/>
      <c r="AP11" s="453"/>
      <c r="AQ11" s="453"/>
      <c r="AR11" s="453"/>
      <c r="AS11" s="453"/>
      <c r="AT11" s="454"/>
      <c r="AU11" s="455" t="s">
        <v>127</v>
      </c>
      <c r="AV11" s="456"/>
      <c r="AW11" s="456"/>
      <c r="AX11" s="456"/>
      <c r="AY11" s="457" t="s">
        <v>128</v>
      </c>
      <c r="AZ11" s="458"/>
      <c r="BA11" s="458"/>
      <c r="BB11" s="458"/>
      <c r="BC11" s="458"/>
      <c r="BD11" s="458"/>
      <c r="BE11" s="458"/>
      <c r="BF11" s="458"/>
      <c r="BG11" s="458"/>
      <c r="BH11" s="458"/>
      <c r="BI11" s="458"/>
      <c r="BJ11" s="458"/>
      <c r="BK11" s="458"/>
      <c r="BL11" s="458"/>
      <c r="BM11" s="459"/>
      <c r="BN11" s="460">
        <v>0</v>
      </c>
      <c r="BO11" s="461"/>
      <c r="BP11" s="461"/>
      <c r="BQ11" s="461"/>
      <c r="BR11" s="461"/>
      <c r="BS11" s="461"/>
      <c r="BT11" s="461"/>
      <c r="BU11" s="462"/>
      <c r="BV11" s="460">
        <v>67500</v>
      </c>
      <c r="BW11" s="461"/>
      <c r="BX11" s="461"/>
      <c r="BY11" s="461"/>
      <c r="BZ11" s="461"/>
      <c r="CA11" s="461"/>
      <c r="CB11" s="461"/>
      <c r="CC11" s="462"/>
      <c r="CD11" s="463" t="s">
        <v>129</v>
      </c>
      <c r="CE11" s="464"/>
      <c r="CF11" s="464"/>
      <c r="CG11" s="464"/>
      <c r="CH11" s="464"/>
      <c r="CI11" s="464"/>
      <c r="CJ11" s="464"/>
      <c r="CK11" s="464"/>
      <c r="CL11" s="464"/>
      <c r="CM11" s="464"/>
      <c r="CN11" s="464"/>
      <c r="CO11" s="464"/>
      <c r="CP11" s="464"/>
      <c r="CQ11" s="464"/>
      <c r="CR11" s="464"/>
      <c r="CS11" s="465"/>
      <c r="CT11" s="469" t="s">
        <v>130</v>
      </c>
      <c r="CU11" s="470"/>
      <c r="CV11" s="470"/>
      <c r="CW11" s="470"/>
      <c r="CX11" s="470"/>
      <c r="CY11" s="470"/>
      <c r="CZ11" s="470"/>
      <c r="DA11" s="471"/>
      <c r="DB11" s="469" t="s">
        <v>131</v>
      </c>
      <c r="DC11" s="470"/>
      <c r="DD11" s="470"/>
      <c r="DE11" s="470"/>
      <c r="DF11" s="470"/>
      <c r="DG11" s="470"/>
      <c r="DH11" s="470"/>
      <c r="DI11" s="471"/>
      <c r="DJ11" s="186"/>
      <c r="DK11" s="186"/>
      <c r="DL11" s="186"/>
      <c r="DM11" s="186"/>
      <c r="DN11" s="186"/>
      <c r="DO11" s="186"/>
    </row>
    <row r="12" spans="1:119" ht="18.75" customHeight="1">
      <c r="A12" s="187"/>
      <c r="B12" s="489" t="s">
        <v>132</v>
      </c>
      <c r="C12" s="490"/>
      <c r="D12" s="490"/>
      <c r="E12" s="490"/>
      <c r="F12" s="490"/>
      <c r="G12" s="490"/>
      <c r="H12" s="490"/>
      <c r="I12" s="490"/>
      <c r="J12" s="490"/>
      <c r="K12" s="491"/>
      <c r="L12" s="498" t="s">
        <v>133</v>
      </c>
      <c r="M12" s="499"/>
      <c r="N12" s="499"/>
      <c r="O12" s="499"/>
      <c r="P12" s="499"/>
      <c r="Q12" s="500"/>
      <c r="R12" s="501">
        <v>10387</v>
      </c>
      <c r="S12" s="502"/>
      <c r="T12" s="502"/>
      <c r="U12" s="502"/>
      <c r="V12" s="503"/>
      <c r="W12" s="504" t="s">
        <v>1</v>
      </c>
      <c r="X12" s="456"/>
      <c r="Y12" s="456"/>
      <c r="Z12" s="456"/>
      <c r="AA12" s="456"/>
      <c r="AB12" s="505"/>
      <c r="AC12" s="506" t="s">
        <v>134</v>
      </c>
      <c r="AD12" s="507"/>
      <c r="AE12" s="507"/>
      <c r="AF12" s="507"/>
      <c r="AG12" s="508"/>
      <c r="AH12" s="506" t="s">
        <v>135</v>
      </c>
      <c r="AI12" s="507"/>
      <c r="AJ12" s="507"/>
      <c r="AK12" s="507"/>
      <c r="AL12" s="509"/>
      <c r="AM12" s="452" t="s">
        <v>136</v>
      </c>
      <c r="AN12" s="453"/>
      <c r="AO12" s="453"/>
      <c r="AP12" s="453"/>
      <c r="AQ12" s="453"/>
      <c r="AR12" s="453"/>
      <c r="AS12" s="453"/>
      <c r="AT12" s="454"/>
      <c r="AU12" s="455" t="s">
        <v>137</v>
      </c>
      <c r="AV12" s="456"/>
      <c r="AW12" s="456"/>
      <c r="AX12" s="456"/>
      <c r="AY12" s="457" t="s">
        <v>138</v>
      </c>
      <c r="AZ12" s="458"/>
      <c r="BA12" s="458"/>
      <c r="BB12" s="458"/>
      <c r="BC12" s="458"/>
      <c r="BD12" s="458"/>
      <c r="BE12" s="458"/>
      <c r="BF12" s="458"/>
      <c r="BG12" s="458"/>
      <c r="BH12" s="458"/>
      <c r="BI12" s="458"/>
      <c r="BJ12" s="458"/>
      <c r="BK12" s="458"/>
      <c r="BL12" s="458"/>
      <c r="BM12" s="459"/>
      <c r="BN12" s="460">
        <v>0</v>
      </c>
      <c r="BO12" s="461"/>
      <c r="BP12" s="461"/>
      <c r="BQ12" s="461"/>
      <c r="BR12" s="461"/>
      <c r="BS12" s="461"/>
      <c r="BT12" s="461"/>
      <c r="BU12" s="462"/>
      <c r="BV12" s="460">
        <v>0</v>
      </c>
      <c r="BW12" s="461"/>
      <c r="BX12" s="461"/>
      <c r="BY12" s="461"/>
      <c r="BZ12" s="461"/>
      <c r="CA12" s="461"/>
      <c r="CB12" s="461"/>
      <c r="CC12" s="462"/>
      <c r="CD12" s="463" t="s">
        <v>139</v>
      </c>
      <c r="CE12" s="464"/>
      <c r="CF12" s="464"/>
      <c r="CG12" s="464"/>
      <c r="CH12" s="464"/>
      <c r="CI12" s="464"/>
      <c r="CJ12" s="464"/>
      <c r="CK12" s="464"/>
      <c r="CL12" s="464"/>
      <c r="CM12" s="464"/>
      <c r="CN12" s="464"/>
      <c r="CO12" s="464"/>
      <c r="CP12" s="464"/>
      <c r="CQ12" s="464"/>
      <c r="CR12" s="464"/>
      <c r="CS12" s="465"/>
      <c r="CT12" s="469" t="s">
        <v>140</v>
      </c>
      <c r="CU12" s="470"/>
      <c r="CV12" s="470"/>
      <c r="CW12" s="470"/>
      <c r="CX12" s="470"/>
      <c r="CY12" s="470"/>
      <c r="CZ12" s="470"/>
      <c r="DA12" s="471"/>
      <c r="DB12" s="469" t="s">
        <v>141</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142</v>
      </c>
      <c r="N13" s="521"/>
      <c r="O13" s="521"/>
      <c r="P13" s="521"/>
      <c r="Q13" s="522"/>
      <c r="R13" s="513">
        <v>10224</v>
      </c>
      <c r="S13" s="514"/>
      <c r="T13" s="514"/>
      <c r="U13" s="514"/>
      <c r="V13" s="515"/>
      <c r="W13" s="439" t="s">
        <v>143</v>
      </c>
      <c r="X13" s="440"/>
      <c r="Y13" s="440"/>
      <c r="Z13" s="440"/>
      <c r="AA13" s="440"/>
      <c r="AB13" s="430"/>
      <c r="AC13" s="480">
        <v>439</v>
      </c>
      <c r="AD13" s="481"/>
      <c r="AE13" s="481"/>
      <c r="AF13" s="481"/>
      <c r="AG13" s="523"/>
      <c r="AH13" s="480">
        <v>428</v>
      </c>
      <c r="AI13" s="481"/>
      <c r="AJ13" s="481"/>
      <c r="AK13" s="481"/>
      <c r="AL13" s="482"/>
      <c r="AM13" s="452" t="s">
        <v>144</v>
      </c>
      <c r="AN13" s="453"/>
      <c r="AO13" s="453"/>
      <c r="AP13" s="453"/>
      <c r="AQ13" s="453"/>
      <c r="AR13" s="453"/>
      <c r="AS13" s="453"/>
      <c r="AT13" s="454"/>
      <c r="AU13" s="455" t="s">
        <v>145</v>
      </c>
      <c r="AV13" s="456"/>
      <c r="AW13" s="456"/>
      <c r="AX13" s="456"/>
      <c r="AY13" s="457" t="s">
        <v>146</v>
      </c>
      <c r="AZ13" s="458"/>
      <c r="BA13" s="458"/>
      <c r="BB13" s="458"/>
      <c r="BC13" s="458"/>
      <c r="BD13" s="458"/>
      <c r="BE13" s="458"/>
      <c r="BF13" s="458"/>
      <c r="BG13" s="458"/>
      <c r="BH13" s="458"/>
      <c r="BI13" s="458"/>
      <c r="BJ13" s="458"/>
      <c r="BK13" s="458"/>
      <c r="BL13" s="458"/>
      <c r="BM13" s="459"/>
      <c r="BN13" s="460">
        <v>174725</v>
      </c>
      <c r="BO13" s="461"/>
      <c r="BP13" s="461"/>
      <c r="BQ13" s="461"/>
      <c r="BR13" s="461"/>
      <c r="BS13" s="461"/>
      <c r="BT13" s="461"/>
      <c r="BU13" s="462"/>
      <c r="BV13" s="460">
        <v>471219</v>
      </c>
      <c r="BW13" s="461"/>
      <c r="BX13" s="461"/>
      <c r="BY13" s="461"/>
      <c r="BZ13" s="461"/>
      <c r="CA13" s="461"/>
      <c r="CB13" s="461"/>
      <c r="CC13" s="462"/>
      <c r="CD13" s="463" t="s">
        <v>147</v>
      </c>
      <c r="CE13" s="464"/>
      <c r="CF13" s="464"/>
      <c r="CG13" s="464"/>
      <c r="CH13" s="464"/>
      <c r="CI13" s="464"/>
      <c r="CJ13" s="464"/>
      <c r="CK13" s="464"/>
      <c r="CL13" s="464"/>
      <c r="CM13" s="464"/>
      <c r="CN13" s="464"/>
      <c r="CO13" s="464"/>
      <c r="CP13" s="464"/>
      <c r="CQ13" s="464"/>
      <c r="CR13" s="464"/>
      <c r="CS13" s="465"/>
      <c r="CT13" s="426">
        <v>7.6</v>
      </c>
      <c r="CU13" s="427"/>
      <c r="CV13" s="427"/>
      <c r="CW13" s="427"/>
      <c r="CX13" s="427"/>
      <c r="CY13" s="427"/>
      <c r="CZ13" s="427"/>
      <c r="DA13" s="428"/>
      <c r="DB13" s="426">
        <v>7.6</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148</v>
      </c>
      <c r="M14" s="511"/>
      <c r="N14" s="511"/>
      <c r="O14" s="511"/>
      <c r="P14" s="511"/>
      <c r="Q14" s="512"/>
      <c r="R14" s="513">
        <v>10486</v>
      </c>
      <c r="S14" s="514"/>
      <c r="T14" s="514"/>
      <c r="U14" s="514"/>
      <c r="V14" s="515"/>
      <c r="W14" s="419"/>
      <c r="X14" s="420"/>
      <c r="Y14" s="420"/>
      <c r="Z14" s="420"/>
      <c r="AA14" s="420"/>
      <c r="AB14" s="409"/>
      <c r="AC14" s="516">
        <v>7.6</v>
      </c>
      <c r="AD14" s="517"/>
      <c r="AE14" s="517"/>
      <c r="AF14" s="517"/>
      <c r="AG14" s="518"/>
      <c r="AH14" s="516">
        <v>7.6</v>
      </c>
      <c r="AI14" s="517"/>
      <c r="AJ14" s="517"/>
      <c r="AK14" s="517"/>
      <c r="AL14" s="519"/>
      <c r="AM14" s="452"/>
      <c r="AN14" s="453"/>
      <c r="AO14" s="453"/>
      <c r="AP14" s="453"/>
      <c r="AQ14" s="453"/>
      <c r="AR14" s="453"/>
      <c r="AS14" s="453"/>
      <c r="AT14" s="454"/>
      <c r="AU14" s="455"/>
      <c r="AV14" s="456"/>
      <c r="AW14" s="456"/>
      <c r="AX14" s="456"/>
      <c r="AY14" s="457"/>
      <c r="AZ14" s="458"/>
      <c r="BA14" s="458"/>
      <c r="BB14" s="458"/>
      <c r="BC14" s="458"/>
      <c r="BD14" s="458"/>
      <c r="BE14" s="458"/>
      <c r="BF14" s="458"/>
      <c r="BG14" s="458"/>
      <c r="BH14" s="458"/>
      <c r="BI14" s="458"/>
      <c r="BJ14" s="458"/>
      <c r="BK14" s="458"/>
      <c r="BL14" s="458"/>
      <c r="BM14" s="459"/>
      <c r="BN14" s="460"/>
      <c r="BO14" s="461"/>
      <c r="BP14" s="461"/>
      <c r="BQ14" s="461"/>
      <c r="BR14" s="461"/>
      <c r="BS14" s="461"/>
      <c r="BT14" s="461"/>
      <c r="BU14" s="462"/>
      <c r="BV14" s="460"/>
      <c r="BW14" s="461"/>
      <c r="BX14" s="461"/>
      <c r="BY14" s="461"/>
      <c r="BZ14" s="461"/>
      <c r="CA14" s="461"/>
      <c r="CB14" s="461"/>
      <c r="CC14" s="462"/>
      <c r="CD14" s="524" t="s">
        <v>149</v>
      </c>
      <c r="CE14" s="525"/>
      <c r="CF14" s="525"/>
      <c r="CG14" s="525"/>
      <c r="CH14" s="525"/>
      <c r="CI14" s="525"/>
      <c r="CJ14" s="525"/>
      <c r="CK14" s="525"/>
      <c r="CL14" s="525"/>
      <c r="CM14" s="525"/>
      <c r="CN14" s="525"/>
      <c r="CO14" s="525"/>
      <c r="CP14" s="525"/>
      <c r="CQ14" s="525"/>
      <c r="CR14" s="525"/>
      <c r="CS14" s="526"/>
      <c r="CT14" s="527" t="s">
        <v>131</v>
      </c>
      <c r="CU14" s="528"/>
      <c r="CV14" s="528"/>
      <c r="CW14" s="528"/>
      <c r="CX14" s="528"/>
      <c r="CY14" s="528"/>
      <c r="CZ14" s="528"/>
      <c r="DA14" s="529"/>
      <c r="DB14" s="527">
        <v>7.5</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150</v>
      </c>
      <c r="N15" s="521"/>
      <c r="O15" s="521"/>
      <c r="P15" s="521"/>
      <c r="Q15" s="522"/>
      <c r="R15" s="513">
        <v>10329</v>
      </c>
      <c r="S15" s="514"/>
      <c r="T15" s="514"/>
      <c r="U15" s="514"/>
      <c r="V15" s="515"/>
      <c r="W15" s="439" t="s">
        <v>151</v>
      </c>
      <c r="X15" s="440"/>
      <c r="Y15" s="440"/>
      <c r="Z15" s="440"/>
      <c r="AA15" s="440"/>
      <c r="AB15" s="430"/>
      <c r="AC15" s="480">
        <v>1529</v>
      </c>
      <c r="AD15" s="481"/>
      <c r="AE15" s="481"/>
      <c r="AF15" s="481"/>
      <c r="AG15" s="523"/>
      <c r="AH15" s="480">
        <v>1519</v>
      </c>
      <c r="AI15" s="481"/>
      <c r="AJ15" s="481"/>
      <c r="AK15" s="481"/>
      <c r="AL15" s="482"/>
      <c r="AM15" s="452"/>
      <c r="AN15" s="453"/>
      <c r="AO15" s="453"/>
      <c r="AP15" s="453"/>
      <c r="AQ15" s="453"/>
      <c r="AR15" s="453"/>
      <c r="AS15" s="453"/>
      <c r="AT15" s="454"/>
      <c r="AU15" s="455"/>
      <c r="AV15" s="456"/>
      <c r="AW15" s="456"/>
      <c r="AX15" s="456"/>
      <c r="AY15" s="389" t="s">
        <v>152</v>
      </c>
      <c r="AZ15" s="390"/>
      <c r="BA15" s="390"/>
      <c r="BB15" s="390"/>
      <c r="BC15" s="390"/>
      <c r="BD15" s="390"/>
      <c r="BE15" s="390"/>
      <c r="BF15" s="390"/>
      <c r="BG15" s="390"/>
      <c r="BH15" s="390"/>
      <c r="BI15" s="390"/>
      <c r="BJ15" s="390"/>
      <c r="BK15" s="390"/>
      <c r="BL15" s="390"/>
      <c r="BM15" s="391"/>
      <c r="BN15" s="392">
        <v>3152244</v>
      </c>
      <c r="BO15" s="393"/>
      <c r="BP15" s="393"/>
      <c r="BQ15" s="393"/>
      <c r="BR15" s="393"/>
      <c r="BS15" s="393"/>
      <c r="BT15" s="393"/>
      <c r="BU15" s="394"/>
      <c r="BV15" s="392">
        <v>3144094</v>
      </c>
      <c r="BW15" s="393"/>
      <c r="BX15" s="393"/>
      <c r="BY15" s="393"/>
      <c r="BZ15" s="393"/>
      <c r="CA15" s="393"/>
      <c r="CB15" s="393"/>
      <c r="CC15" s="394"/>
      <c r="CD15" s="530" t="s">
        <v>153</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154</v>
      </c>
      <c r="M16" s="533"/>
      <c r="N16" s="533"/>
      <c r="O16" s="533"/>
      <c r="P16" s="533"/>
      <c r="Q16" s="534"/>
      <c r="R16" s="535" t="s">
        <v>155</v>
      </c>
      <c r="S16" s="536"/>
      <c r="T16" s="536"/>
      <c r="U16" s="536"/>
      <c r="V16" s="537"/>
      <c r="W16" s="419"/>
      <c r="X16" s="420"/>
      <c r="Y16" s="420"/>
      <c r="Z16" s="420"/>
      <c r="AA16" s="420"/>
      <c r="AB16" s="409"/>
      <c r="AC16" s="516">
        <v>26.6</v>
      </c>
      <c r="AD16" s="517"/>
      <c r="AE16" s="517"/>
      <c r="AF16" s="517"/>
      <c r="AG16" s="518"/>
      <c r="AH16" s="516">
        <v>27</v>
      </c>
      <c r="AI16" s="517"/>
      <c r="AJ16" s="517"/>
      <c r="AK16" s="517"/>
      <c r="AL16" s="519"/>
      <c r="AM16" s="452"/>
      <c r="AN16" s="453"/>
      <c r="AO16" s="453"/>
      <c r="AP16" s="453"/>
      <c r="AQ16" s="453"/>
      <c r="AR16" s="453"/>
      <c r="AS16" s="453"/>
      <c r="AT16" s="454"/>
      <c r="AU16" s="455"/>
      <c r="AV16" s="456"/>
      <c r="AW16" s="456"/>
      <c r="AX16" s="456"/>
      <c r="AY16" s="457" t="s">
        <v>156</v>
      </c>
      <c r="AZ16" s="458"/>
      <c r="BA16" s="458"/>
      <c r="BB16" s="458"/>
      <c r="BC16" s="458"/>
      <c r="BD16" s="458"/>
      <c r="BE16" s="458"/>
      <c r="BF16" s="458"/>
      <c r="BG16" s="458"/>
      <c r="BH16" s="458"/>
      <c r="BI16" s="458"/>
      <c r="BJ16" s="458"/>
      <c r="BK16" s="458"/>
      <c r="BL16" s="458"/>
      <c r="BM16" s="459"/>
      <c r="BN16" s="460">
        <v>3021073</v>
      </c>
      <c r="BO16" s="461"/>
      <c r="BP16" s="461"/>
      <c r="BQ16" s="461"/>
      <c r="BR16" s="461"/>
      <c r="BS16" s="461"/>
      <c r="BT16" s="461"/>
      <c r="BU16" s="462"/>
      <c r="BV16" s="460">
        <v>3003461</v>
      </c>
      <c r="BW16" s="461"/>
      <c r="BX16" s="461"/>
      <c r="BY16" s="461"/>
      <c r="BZ16" s="461"/>
      <c r="CA16" s="461"/>
      <c r="CB16" s="461"/>
      <c r="CC16" s="462"/>
      <c r="CD16" s="201"/>
      <c r="CE16" s="541"/>
      <c r="CF16" s="541"/>
      <c r="CG16" s="541"/>
      <c r="CH16" s="541"/>
      <c r="CI16" s="541"/>
      <c r="CJ16" s="541"/>
      <c r="CK16" s="541"/>
      <c r="CL16" s="541"/>
      <c r="CM16" s="541"/>
      <c r="CN16" s="541"/>
      <c r="CO16" s="541"/>
      <c r="CP16" s="541"/>
      <c r="CQ16" s="541"/>
      <c r="CR16" s="541"/>
      <c r="CS16" s="542"/>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8" t="s">
        <v>157</v>
      </c>
      <c r="N17" s="539"/>
      <c r="O17" s="539"/>
      <c r="P17" s="539"/>
      <c r="Q17" s="540"/>
      <c r="R17" s="535" t="s">
        <v>158</v>
      </c>
      <c r="S17" s="536"/>
      <c r="T17" s="536"/>
      <c r="U17" s="536"/>
      <c r="V17" s="537"/>
      <c r="W17" s="439" t="s">
        <v>159</v>
      </c>
      <c r="X17" s="440"/>
      <c r="Y17" s="440"/>
      <c r="Z17" s="440"/>
      <c r="AA17" s="440"/>
      <c r="AB17" s="430"/>
      <c r="AC17" s="480">
        <v>3774</v>
      </c>
      <c r="AD17" s="481"/>
      <c r="AE17" s="481"/>
      <c r="AF17" s="481"/>
      <c r="AG17" s="523"/>
      <c r="AH17" s="480">
        <v>3686</v>
      </c>
      <c r="AI17" s="481"/>
      <c r="AJ17" s="481"/>
      <c r="AK17" s="481"/>
      <c r="AL17" s="482"/>
      <c r="AM17" s="452"/>
      <c r="AN17" s="453"/>
      <c r="AO17" s="453"/>
      <c r="AP17" s="453"/>
      <c r="AQ17" s="453"/>
      <c r="AR17" s="453"/>
      <c r="AS17" s="453"/>
      <c r="AT17" s="454"/>
      <c r="AU17" s="455"/>
      <c r="AV17" s="456"/>
      <c r="AW17" s="456"/>
      <c r="AX17" s="456"/>
      <c r="AY17" s="457" t="s">
        <v>160</v>
      </c>
      <c r="AZ17" s="458"/>
      <c r="BA17" s="458"/>
      <c r="BB17" s="458"/>
      <c r="BC17" s="458"/>
      <c r="BD17" s="458"/>
      <c r="BE17" s="458"/>
      <c r="BF17" s="458"/>
      <c r="BG17" s="458"/>
      <c r="BH17" s="458"/>
      <c r="BI17" s="458"/>
      <c r="BJ17" s="458"/>
      <c r="BK17" s="458"/>
      <c r="BL17" s="458"/>
      <c r="BM17" s="459"/>
      <c r="BN17" s="460">
        <v>4122504</v>
      </c>
      <c r="BO17" s="461"/>
      <c r="BP17" s="461"/>
      <c r="BQ17" s="461"/>
      <c r="BR17" s="461"/>
      <c r="BS17" s="461"/>
      <c r="BT17" s="461"/>
      <c r="BU17" s="462"/>
      <c r="BV17" s="460">
        <v>4113174</v>
      </c>
      <c r="BW17" s="461"/>
      <c r="BX17" s="461"/>
      <c r="BY17" s="461"/>
      <c r="BZ17" s="461"/>
      <c r="CA17" s="461"/>
      <c r="CB17" s="461"/>
      <c r="CC17" s="462"/>
      <c r="CD17" s="201"/>
      <c r="CE17" s="541"/>
      <c r="CF17" s="541"/>
      <c r="CG17" s="541"/>
      <c r="CH17" s="541"/>
      <c r="CI17" s="541"/>
      <c r="CJ17" s="541"/>
      <c r="CK17" s="541"/>
      <c r="CL17" s="541"/>
      <c r="CM17" s="541"/>
      <c r="CN17" s="541"/>
      <c r="CO17" s="541"/>
      <c r="CP17" s="541"/>
      <c r="CQ17" s="541"/>
      <c r="CR17" s="541"/>
      <c r="CS17" s="542"/>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161</v>
      </c>
      <c r="C18" s="472"/>
      <c r="D18" s="472"/>
      <c r="E18" s="544"/>
      <c r="F18" s="544"/>
      <c r="G18" s="544"/>
      <c r="H18" s="544"/>
      <c r="I18" s="544"/>
      <c r="J18" s="544"/>
      <c r="K18" s="544"/>
      <c r="L18" s="545">
        <v>72.400000000000006</v>
      </c>
      <c r="M18" s="545"/>
      <c r="N18" s="545"/>
      <c r="O18" s="545"/>
      <c r="P18" s="545"/>
      <c r="Q18" s="545"/>
      <c r="R18" s="546"/>
      <c r="S18" s="546"/>
      <c r="T18" s="546"/>
      <c r="U18" s="546"/>
      <c r="V18" s="547"/>
      <c r="W18" s="441"/>
      <c r="X18" s="442"/>
      <c r="Y18" s="442"/>
      <c r="Z18" s="442"/>
      <c r="AA18" s="442"/>
      <c r="AB18" s="433"/>
      <c r="AC18" s="548">
        <v>65.7</v>
      </c>
      <c r="AD18" s="549"/>
      <c r="AE18" s="549"/>
      <c r="AF18" s="549"/>
      <c r="AG18" s="550"/>
      <c r="AH18" s="548">
        <v>65.400000000000006</v>
      </c>
      <c r="AI18" s="549"/>
      <c r="AJ18" s="549"/>
      <c r="AK18" s="549"/>
      <c r="AL18" s="551"/>
      <c r="AM18" s="452"/>
      <c r="AN18" s="453"/>
      <c r="AO18" s="453"/>
      <c r="AP18" s="453"/>
      <c r="AQ18" s="453"/>
      <c r="AR18" s="453"/>
      <c r="AS18" s="453"/>
      <c r="AT18" s="454"/>
      <c r="AU18" s="455"/>
      <c r="AV18" s="456"/>
      <c r="AW18" s="456"/>
      <c r="AX18" s="456"/>
      <c r="AY18" s="457" t="s">
        <v>162</v>
      </c>
      <c r="AZ18" s="458"/>
      <c r="BA18" s="458"/>
      <c r="BB18" s="458"/>
      <c r="BC18" s="458"/>
      <c r="BD18" s="458"/>
      <c r="BE18" s="458"/>
      <c r="BF18" s="458"/>
      <c r="BG18" s="458"/>
      <c r="BH18" s="458"/>
      <c r="BI18" s="458"/>
      <c r="BJ18" s="458"/>
      <c r="BK18" s="458"/>
      <c r="BL18" s="458"/>
      <c r="BM18" s="459"/>
      <c r="BN18" s="460">
        <v>4025885</v>
      </c>
      <c r="BO18" s="461"/>
      <c r="BP18" s="461"/>
      <c r="BQ18" s="461"/>
      <c r="BR18" s="461"/>
      <c r="BS18" s="461"/>
      <c r="BT18" s="461"/>
      <c r="BU18" s="462"/>
      <c r="BV18" s="460">
        <v>3980670</v>
      </c>
      <c r="BW18" s="461"/>
      <c r="BX18" s="461"/>
      <c r="BY18" s="461"/>
      <c r="BZ18" s="461"/>
      <c r="CA18" s="461"/>
      <c r="CB18" s="461"/>
      <c r="CC18" s="462"/>
      <c r="CD18" s="201"/>
      <c r="CE18" s="541"/>
      <c r="CF18" s="541"/>
      <c r="CG18" s="541"/>
      <c r="CH18" s="541"/>
      <c r="CI18" s="541"/>
      <c r="CJ18" s="541"/>
      <c r="CK18" s="541"/>
      <c r="CL18" s="541"/>
      <c r="CM18" s="541"/>
      <c r="CN18" s="541"/>
      <c r="CO18" s="541"/>
      <c r="CP18" s="541"/>
      <c r="CQ18" s="541"/>
      <c r="CR18" s="541"/>
      <c r="CS18" s="542"/>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163</v>
      </c>
      <c r="C19" s="472"/>
      <c r="D19" s="472"/>
      <c r="E19" s="544"/>
      <c r="F19" s="544"/>
      <c r="G19" s="544"/>
      <c r="H19" s="544"/>
      <c r="I19" s="544"/>
      <c r="J19" s="544"/>
      <c r="K19" s="544"/>
      <c r="L19" s="552">
        <v>146</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2"/>
      <c r="AN19" s="453"/>
      <c r="AO19" s="453"/>
      <c r="AP19" s="453"/>
      <c r="AQ19" s="453"/>
      <c r="AR19" s="453"/>
      <c r="AS19" s="453"/>
      <c r="AT19" s="454"/>
      <c r="AU19" s="455"/>
      <c r="AV19" s="456"/>
      <c r="AW19" s="456"/>
      <c r="AX19" s="456"/>
      <c r="AY19" s="457" t="s">
        <v>164</v>
      </c>
      <c r="AZ19" s="458"/>
      <c r="BA19" s="458"/>
      <c r="BB19" s="458"/>
      <c r="BC19" s="458"/>
      <c r="BD19" s="458"/>
      <c r="BE19" s="458"/>
      <c r="BF19" s="458"/>
      <c r="BG19" s="458"/>
      <c r="BH19" s="458"/>
      <c r="BI19" s="458"/>
      <c r="BJ19" s="458"/>
      <c r="BK19" s="458"/>
      <c r="BL19" s="458"/>
      <c r="BM19" s="459"/>
      <c r="BN19" s="460">
        <v>8736986</v>
      </c>
      <c r="BO19" s="461"/>
      <c r="BP19" s="461"/>
      <c r="BQ19" s="461"/>
      <c r="BR19" s="461"/>
      <c r="BS19" s="461"/>
      <c r="BT19" s="461"/>
      <c r="BU19" s="462"/>
      <c r="BV19" s="460">
        <v>8387949</v>
      </c>
      <c r="BW19" s="461"/>
      <c r="BX19" s="461"/>
      <c r="BY19" s="461"/>
      <c r="BZ19" s="461"/>
      <c r="CA19" s="461"/>
      <c r="CB19" s="461"/>
      <c r="CC19" s="462"/>
      <c r="CD19" s="201"/>
      <c r="CE19" s="541"/>
      <c r="CF19" s="541"/>
      <c r="CG19" s="541"/>
      <c r="CH19" s="541"/>
      <c r="CI19" s="541"/>
      <c r="CJ19" s="541"/>
      <c r="CK19" s="541"/>
      <c r="CL19" s="541"/>
      <c r="CM19" s="541"/>
      <c r="CN19" s="541"/>
      <c r="CO19" s="541"/>
      <c r="CP19" s="541"/>
      <c r="CQ19" s="541"/>
      <c r="CR19" s="541"/>
      <c r="CS19" s="542"/>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165</v>
      </c>
      <c r="C20" s="472"/>
      <c r="D20" s="472"/>
      <c r="E20" s="544"/>
      <c r="F20" s="544"/>
      <c r="G20" s="544"/>
      <c r="H20" s="544"/>
      <c r="I20" s="544"/>
      <c r="J20" s="544"/>
      <c r="K20" s="544"/>
      <c r="L20" s="552">
        <v>4191</v>
      </c>
      <c r="M20" s="552"/>
      <c r="N20" s="552"/>
      <c r="O20" s="552"/>
      <c r="P20" s="552"/>
      <c r="Q20" s="552"/>
      <c r="R20" s="553"/>
      <c r="S20" s="553"/>
      <c r="T20" s="553"/>
      <c r="U20" s="553"/>
      <c r="V20" s="554"/>
      <c r="W20" s="441"/>
      <c r="X20" s="442"/>
      <c r="Y20" s="442"/>
      <c r="Z20" s="442"/>
      <c r="AA20" s="442"/>
      <c r="AB20" s="442"/>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57"/>
      <c r="AZ20" s="458"/>
      <c r="BA20" s="458"/>
      <c r="BB20" s="458"/>
      <c r="BC20" s="458"/>
      <c r="BD20" s="458"/>
      <c r="BE20" s="458"/>
      <c r="BF20" s="458"/>
      <c r="BG20" s="458"/>
      <c r="BH20" s="458"/>
      <c r="BI20" s="458"/>
      <c r="BJ20" s="458"/>
      <c r="BK20" s="458"/>
      <c r="BL20" s="458"/>
      <c r="BM20" s="459"/>
      <c r="BN20" s="460"/>
      <c r="BO20" s="461"/>
      <c r="BP20" s="461"/>
      <c r="BQ20" s="461"/>
      <c r="BR20" s="461"/>
      <c r="BS20" s="461"/>
      <c r="BT20" s="461"/>
      <c r="BU20" s="462"/>
      <c r="BV20" s="460"/>
      <c r="BW20" s="461"/>
      <c r="BX20" s="461"/>
      <c r="BY20" s="461"/>
      <c r="BZ20" s="461"/>
      <c r="CA20" s="461"/>
      <c r="CB20" s="461"/>
      <c r="CC20" s="462"/>
      <c r="CD20" s="201"/>
      <c r="CE20" s="541"/>
      <c r="CF20" s="541"/>
      <c r="CG20" s="541"/>
      <c r="CH20" s="541"/>
      <c r="CI20" s="541"/>
      <c r="CJ20" s="541"/>
      <c r="CK20" s="541"/>
      <c r="CL20" s="541"/>
      <c r="CM20" s="541"/>
      <c r="CN20" s="541"/>
      <c r="CO20" s="541"/>
      <c r="CP20" s="541"/>
      <c r="CQ20" s="541"/>
      <c r="CR20" s="541"/>
      <c r="CS20" s="542"/>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166</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57"/>
      <c r="AZ21" s="458"/>
      <c r="BA21" s="458"/>
      <c r="BB21" s="458"/>
      <c r="BC21" s="458"/>
      <c r="BD21" s="458"/>
      <c r="BE21" s="458"/>
      <c r="BF21" s="458"/>
      <c r="BG21" s="458"/>
      <c r="BH21" s="458"/>
      <c r="BI21" s="458"/>
      <c r="BJ21" s="458"/>
      <c r="BK21" s="458"/>
      <c r="BL21" s="458"/>
      <c r="BM21" s="459"/>
      <c r="BN21" s="460"/>
      <c r="BO21" s="461"/>
      <c r="BP21" s="461"/>
      <c r="BQ21" s="461"/>
      <c r="BR21" s="461"/>
      <c r="BS21" s="461"/>
      <c r="BT21" s="461"/>
      <c r="BU21" s="462"/>
      <c r="BV21" s="460"/>
      <c r="BW21" s="461"/>
      <c r="BX21" s="461"/>
      <c r="BY21" s="461"/>
      <c r="BZ21" s="461"/>
      <c r="CA21" s="461"/>
      <c r="CB21" s="461"/>
      <c r="CC21" s="462"/>
      <c r="CD21" s="201"/>
      <c r="CE21" s="541"/>
      <c r="CF21" s="541"/>
      <c r="CG21" s="541"/>
      <c r="CH21" s="541"/>
      <c r="CI21" s="541"/>
      <c r="CJ21" s="541"/>
      <c r="CK21" s="541"/>
      <c r="CL21" s="541"/>
      <c r="CM21" s="541"/>
      <c r="CN21" s="541"/>
      <c r="CO21" s="541"/>
      <c r="CP21" s="541"/>
      <c r="CQ21" s="541"/>
      <c r="CR21" s="541"/>
      <c r="CS21" s="542"/>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167</v>
      </c>
      <c r="C22" s="567"/>
      <c r="D22" s="568"/>
      <c r="E22" s="435" t="s">
        <v>1</v>
      </c>
      <c r="F22" s="440"/>
      <c r="G22" s="440"/>
      <c r="H22" s="440"/>
      <c r="I22" s="440"/>
      <c r="J22" s="440"/>
      <c r="K22" s="430"/>
      <c r="L22" s="435" t="s">
        <v>168</v>
      </c>
      <c r="M22" s="440"/>
      <c r="N22" s="440"/>
      <c r="O22" s="440"/>
      <c r="P22" s="430"/>
      <c r="Q22" s="575" t="s">
        <v>169</v>
      </c>
      <c r="R22" s="576"/>
      <c r="S22" s="576"/>
      <c r="T22" s="576"/>
      <c r="U22" s="576"/>
      <c r="V22" s="577"/>
      <c r="W22" s="581" t="s">
        <v>170</v>
      </c>
      <c r="X22" s="567"/>
      <c r="Y22" s="568"/>
      <c r="Z22" s="435" t="s">
        <v>1</v>
      </c>
      <c r="AA22" s="440"/>
      <c r="AB22" s="440"/>
      <c r="AC22" s="440"/>
      <c r="AD22" s="440"/>
      <c r="AE22" s="440"/>
      <c r="AF22" s="440"/>
      <c r="AG22" s="430"/>
      <c r="AH22" s="586" t="s">
        <v>171</v>
      </c>
      <c r="AI22" s="440"/>
      <c r="AJ22" s="440"/>
      <c r="AK22" s="440"/>
      <c r="AL22" s="430"/>
      <c r="AM22" s="586" t="s">
        <v>172</v>
      </c>
      <c r="AN22" s="587"/>
      <c r="AO22" s="587"/>
      <c r="AP22" s="587"/>
      <c r="AQ22" s="587"/>
      <c r="AR22" s="588"/>
      <c r="AS22" s="575" t="s">
        <v>169</v>
      </c>
      <c r="AT22" s="576"/>
      <c r="AU22" s="576"/>
      <c r="AV22" s="576"/>
      <c r="AW22" s="576"/>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201"/>
      <c r="CE22" s="541"/>
      <c r="CF22" s="541"/>
      <c r="CG22" s="541"/>
      <c r="CH22" s="541"/>
      <c r="CI22" s="541"/>
      <c r="CJ22" s="541"/>
      <c r="CK22" s="541"/>
      <c r="CL22" s="541"/>
      <c r="CM22" s="541"/>
      <c r="CN22" s="541"/>
      <c r="CO22" s="541"/>
      <c r="CP22" s="541"/>
      <c r="CQ22" s="541"/>
      <c r="CR22" s="541"/>
      <c r="CS22" s="542"/>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89"/>
      <c r="AN23" s="590"/>
      <c r="AO23" s="590"/>
      <c r="AP23" s="590"/>
      <c r="AQ23" s="590"/>
      <c r="AR23" s="591"/>
      <c r="AS23" s="578"/>
      <c r="AT23" s="579"/>
      <c r="AU23" s="579"/>
      <c r="AV23" s="579"/>
      <c r="AW23" s="579"/>
      <c r="AX23" s="593"/>
      <c r="AY23" s="389" t="s">
        <v>173</v>
      </c>
      <c r="AZ23" s="390"/>
      <c r="BA23" s="390"/>
      <c r="BB23" s="390"/>
      <c r="BC23" s="390"/>
      <c r="BD23" s="390"/>
      <c r="BE23" s="390"/>
      <c r="BF23" s="390"/>
      <c r="BG23" s="390"/>
      <c r="BH23" s="390"/>
      <c r="BI23" s="390"/>
      <c r="BJ23" s="390"/>
      <c r="BK23" s="390"/>
      <c r="BL23" s="390"/>
      <c r="BM23" s="391"/>
      <c r="BN23" s="460">
        <v>3733059</v>
      </c>
      <c r="BO23" s="461"/>
      <c r="BP23" s="461"/>
      <c r="BQ23" s="461"/>
      <c r="BR23" s="461"/>
      <c r="BS23" s="461"/>
      <c r="BT23" s="461"/>
      <c r="BU23" s="462"/>
      <c r="BV23" s="460">
        <v>3825364</v>
      </c>
      <c r="BW23" s="461"/>
      <c r="BX23" s="461"/>
      <c r="BY23" s="461"/>
      <c r="BZ23" s="461"/>
      <c r="CA23" s="461"/>
      <c r="CB23" s="461"/>
      <c r="CC23" s="462"/>
      <c r="CD23" s="201"/>
      <c r="CE23" s="541"/>
      <c r="CF23" s="541"/>
      <c r="CG23" s="541"/>
      <c r="CH23" s="541"/>
      <c r="CI23" s="541"/>
      <c r="CJ23" s="541"/>
      <c r="CK23" s="541"/>
      <c r="CL23" s="541"/>
      <c r="CM23" s="541"/>
      <c r="CN23" s="541"/>
      <c r="CO23" s="541"/>
      <c r="CP23" s="541"/>
      <c r="CQ23" s="541"/>
      <c r="CR23" s="541"/>
      <c r="CS23" s="542"/>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174</v>
      </c>
      <c r="F24" s="453"/>
      <c r="G24" s="453"/>
      <c r="H24" s="453"/>
      <c r="I24" s="453"/>
      <c r="J24" s="453"/>
      <c r="K24" s="454"/>
      <c r="L24" s="480">
        <v>1</v>
      </c>
      <c r="M24" s="481"/>
      <c r="N24" s="481"/>
      <c r="O24" s="481"/>
      <c r="P24" s="523"/>
      <c r="Q24" s="480">
        <v>8500</v>
      </c>
      <c r="R24" s="481"/>
      <c r="S24" s="481"/>
      <c r="T24" s="481"/>
      <c r="U24" s="481"/>
      <c r="V24" s="523"/>
      <c r="W24" s="582"/>
      <c r="X24" s="570"/>
      <c r="Y24" s="571"/>
      <c r="Z24" s="479" t="s">
        <v>175</v>
      </c>
      <c r="AA24" s="453"/>
      <c r="AB24" s="453"/>
      <c r="AC24" s="453"/>
      <c r="AD24" s="453"/>
      <c r="AE24" s="453"/>
      <c r="AF24" s="453"/>
      <c r="AG24" s="454"/>
      <c r="AH24" s="480">
        <v>173</v>
      </c>
      <c r="AI24" s="481"/>
      <c r="AJ24" s="481"/>
      <c r="AK24" s="481"/>
      <c r="AL24" s="523"/>
      <c r="AM24" s="480">
        <v>489763</v>
      </c>
      <c r="AN24" s="481"/>
      <c r="AO24" s="481"/>
      <c r="AP24" s="481"/>
      <c r="AQ24" s="481"/>
      <c r="AR24" s="523"/>
      <c r="AS24" s="480">
        <v>2831</v>
      </c>
      <c r="AT24" s="481"/>
      <c r="AU24" s="481"/>
      <c r="AV24" s="481"/>
      <c r="AW24" s="481"/>
      <c r="AX24" s="482"/>
      <c r="AY24" s="594" t="s">
        <v>176</v>
      </c>
      <c r="AZ24" s="595"/>
      <c r="BA24" s="595"/>
      <c r="BB24" s="595"/>
      <c r="BC24" s="595"/>
      <c r="BD24" s="595"/>
      <c r="BE24" s="595"/>
      <c r="BF24" s="595"/>
      <c r="BG24" s="595"/>
      <c r="BH24" s="595"/>
      <c r="BI24" s="595"/>
      <c r="BJ24" s="595"/>
      <c r="BK24" s="595"/>
      <c r="BL24" s="595"/>
      <c r="BM24" s="596"/>
      <c r="BN24" s="460">
        <v>1472764</v>
      </c>
      <c r="BO24" s="461"/>
      <c r="BP24" s="461"/>
      <c r="BQ24" s="461"/>
      <c r="BR24" s="461"/>
      <c r="BS24" s="461"/>
      <c r="BT24" s="461"/>
      <c r="BU24" s="462"/>
      <c r="BV24" s="460">
        <v>1603234</v>
      </c>
      <c r="BW24" s="461"/>
      <c r="BX24" s="461"/>
      <c r="BY24" s="461"/>
      <c r="BZ24" s="461"/>
      <c r="CA24" s="461"/>
      <c r="CB24" s="461"/>
      <c r="CC24" s="462"/>
      <c r="CD24" s="201"/>
      <c r="CE24" s="541"/>
      <c r="CF24" s="541"/>
      <c r="CG24" s="541"/>
      <c r="CH24" s="541"/>
      <c r="CI24" s="541"/>
      <c r="CJ24" s="541"/>
      <c r="CK24" s="541"/>
      <c r="CL24" s="541"/>
      <c r="CM24" s="541"/>
      <c r="CN24" s="541"/>
      <c r="CO24" s="541"/>
      <c r="CP24" s="541"/>
      <c r="CQ24" s="541"/>
      <c r="CR24" s="541"/>
      <c r="CS24" s="542"/>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177</v>
      </c>
      <c r="F25" s="453"/>
      <c r="G25" s="453"/>
      <c r="H25" s="453"/>
      <c r="I25" s="453"/>
      <c r="J25" s="453"/>
      <c r="K25" s="454"/>
      <c r="L25" s="480">
        <v>1</v>
      </c>
      <c r="M25" s="481"/>
      <c r="N25" s="481"/>
      <c r="O25" s="481"/>
      <c r="P25" s="523"/>
      <c r="Q25" s="480">
        <v>6700</v>
      </c>
      <c r="R25" s="481"/>
      <c r="S25" s="481"/>
      <c r="T25" s="481"/>
      <c r="U25" s="481"/>
      <c r="V25" s="523"/>
      <c r="W25" s="582"/>
      <c r="X25" s="570"/>
      <c r="Y25" s="571"/>
      <c r="Z25" s="479" t="s">
        <v>178</v>
      </c>
      <c r="AA25" s="453"/>
      <c r="AB25" s="453"/>
      <c r="AC25" s="453"/>
      <c r="AD25" s="453"/>
      <c r="AE25" s="453"/>
      <c r="AF25" s="453"/>
      <c r="AG25" s="454"/>
      <c r="AH25" s="480" t="s">
        <v>131</v>
      </c>
      <c r="AI25" s="481"/>
      <c r="AJ25" s="481"/>
      <c r="AK25" s="481"/>
      <c r="AL25" s="523"/>
      <c r="AM25" s="480" t="s">
        <v>140</v>
      </c>
      <c r="AN25" s="481"/>
      <c r="AO25" s="481"/>
      <c r="AP25" s="481"/>
      <c r="AQ25" s="481"/>
      <c r="AR25" s="523"/>
      <c r="AS25" s="480" t="s">
        <v>140</v>
      </c>
      <c r="AT25" s="481"/>
      <c r="AU25" s="481"/>
      <c r="AV25" s="481"/>
      <c r="AW25" s="481"/>
      <c r="AX25" s="482"/>
      <c r="AY25" s="389" t="s">
        <v>179</v>
      </c>
      <c r="AZ25" s="390"/>
      <c r="BA25" s="390"/>
      <c r="BB25" s="390"/>
      <c r="BC25" s="390"/>
      <c r="BD25" s="390"/>
      <c r="BE25" s="390"/>
      <c r="BF25" s="390"/>
      <c r="BG25" s="390"/>
      <c r="BH25" s="390"/>
      <c r="BI25" s="390"/>
      <c r="BJ25" s="390"/>
      <c r="BK25" s="390"/>
      <c r="BL25" s="390"/>
      <c r="BM25" s="391"/>
      <c r="BN25" s="392">
        <v>1070050</v>
      </c>
      <c r="BO25" s="393"/>
      <c r="BP25" s="393"/>
      <c r="BQ25" s="393"/>
      <c r="BR25" s="393"/>
      <c r="BS25" s="393"/>
      <c r="BT25" s="393"/>
      <c r="BU25" s="394"/>
      <c r="BV25" s="392">
        <v>1941018</v>
      </c>
      <c r="BW25" s="393"/>
      <c r="BX25" s="393"/>
      <c r="BY25" s="393"/>
      <c r="BZ25" s="393"/>
      <c r="CA25" s="393"/>
      <c r="CB25" s="393"/>
      <c r="CC25" s="394"/>
      <c r="CD25" s="201"/>
      <c r="CE25" s="541"/>
      <c r="CF25" s="541"/>
      <c r="CG25" s="541"/>
      <c r="CH25" s="541"/>
      <c r="CI25" s="541"/>
      <c r="CJ25" s="541"/>
      <c r="CK25" s="541"/>
      <c r="CL25" s="541"/>
      <c r="CM25" s="541"/>
      <c r="CN25" s="541"/>
      <c r="CO25" s="541"/>
      <c r="CP25" s="541"/>
      <c r="CQ25" s="541"/>
      <c r="CR25" s="541"/>
      <c r="CS25" s="542"/>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180</v>
      </c>
      <c r="F26" s="453"/>
      <c r="G26" s="453"/>
      <c r="H26" s="453"/>
      <c r="I26" s="453"/>
      <c r="J26" s="453"/>
      <c r="K26" s="454"/>
      <c r="L26" s="480">
        <v>1</v>
      </c>
      <c r="M26" s="481"/>
      <c r="N26" s="481"/>
      <c r="O26" s="481"/>
      <c r="P26" s="523"/>
      <c r="Q26" s="480">
        <v>5600</v>
      </c>
      <c r="R26" s="481"/>
      <c r="S26" s="481"/>
      <c r="T26" s="481"/>
      <c r="U26" s="481"/>
      <c r="V26" s="523"/>
      <c r="W26" s="582"/>
      <c r="X26" s="570"/>
      <c r="Y26" s="571"/>
      <c r="Z26" s="479" t="s">
        <v>181</v>
      </c>
      <c r="AA26" s="600"/>
      <c r="AB26" s="600"/>
      <c r="AC26" s="600"/>
      <c r="AD26" s="600"/>
      <c r="AE26" s="600"/>
      <c r="AF26" s="600"/>
      <c r="AG26" s="601"/>
      <c r="AH26" s="480">
        <v>10</v>
      </c>
      <c r="AI26" s="481"/>
      <c r="AJ26" s="481"/>
      <c r="AK26" s="481"/>
      <c r="AL26" s="523"/>
      <c r="AM26" s="480">
        <v>23450</v>
      </c>
      <c r="AN26" s="481"/>
      <c r="AO26" s="481"/>
      <c r="AP26" s="481"/>
      <c r="AQ26" s="481"/>
      <c r="AR26" s="523"/>
      <c r="AS26" s="480">
        <v>2345</v>
      </c>
      <c r="AT26" s="481"/>
      <c r="AU26" s="481"/>
      <c r="AV26" s="481"/>
      <c r="AW26" s="481"/>
      <c r="AX26" s="482"/>
      <c r="AY26" s="463" t="s">
        <v>182</v>
      </c>
      <c r="AZ26" s="464"/>
      <c r="BA26" s="464"/>
      <c r="BB26" s="464"/>
      <c r="BC26" s="464"/>
      <c r="BD26" s="464"/>
      <c r="BE26" s="464"/>
      <c r="BF26" s="464"/>
      <c r="BG26" s="464"/>
      <c r="BH26" s="464"/>
      <c r="BI26" s="464"/>
      <c r="BJ26" s="464"/>
      <c r="BK26" s="464"/>
      <c r="BL26" s="464"/>
      <c r="BM26" s="465"/>
      <c r="BN26" s="460" t="s">
        <v>183</v>
      </c>
      <c r="BO26" s="461"/>
      <c r="BP26" s="461"/>
      <c r="BQ26" s="461"/>
      <c r="BR26" s="461"/>
      <c r="BS26" s="461"/>
      <c r="BT26" s="461"/>
      <c r="BU26" s="462"/>
      <c r="BV26" s="460" t="s">
        <v>184</v>
      </c>
      <c r="BW26" s="461"/>
      <c r="BX26" s="461"/>
      <c r="BY26" s="461"/>
      <c r="BZ26" s="461"/>
      <c r="CA26" s="461"/>
      <c r="CB26" s="461"/>
      <c r="CC26" s="462"/>
      <c r="CD26" s="201"/>
      <c r="CE26" s="541"/>
      <c r="CF26" s="541"/>
      <c r="CG26" s="541"/>
      <c r="CH26" s="541"/>
      <c r="CI26" s="541"/>
      <c r="CJ26" s="541"/>
      <c r="CK26" s="541"/>
      <c r="CL26" s="541"/>
      <c r="CM26" s="541"/>
      <c r="CN26" s="541"/>
      <c r="CO26" s="541"/>
      <c r="CP26" s="541"/>
      <c r="CQ26" s="541"/>
      <c r="CR26" s="541"/>
      <c r="CS26" s="542"/>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185</v>
      </c>
      <c r="F27" s="453"/>
      <c r="G27" s="453"/>
      <c r="H27" s="453"/>
      <c r="I27" s="453"/>
      <c r="J27" s="453"/>
      <c r="K27" s="454"/>
      <c r="L27" s="480">
        <v>1</v>
      </c>
      <c r="M27" s="481"/>
      <c r="N27" s="481"/>
      <c r="O27" s="481"/>
      <c r="P27" s="523"/>
      <c r="Q27" s="480">
        <v>3000</v>
      </c>
      <c r="R27" s="481"/>
      <c r="S27" s="481"/>
      <c r="T27" s="481"/>
      <c r="U27" s="481"/>
      <c r="V27" s="523"/>
      <c r="W27" s="582"/>
      <c r="X27" s="570"/>
      <c r="Y27" s="571"/>
      <c r="Z27" s="479" t="s">
        <v>186</v>
      </c>
      <c r="AA27" s="453"/>
      <c r="AB27" s="453"/>
      <c r="AC27" s="453"/>
      <c r="AD27" s="453"/>
      <c r="AE27" s="453"/>
      <c r="AF27" s="453"/>
      <c r="AG27" s="454"/>
      <c r="AH27" s="480" t="s">
        <v>183</v>
      </c>
      <c r="AI27" s="481"/>
      <c r="AJ27" s="481"/>
      <c r="AK27" s="481"/>
      <c r="AL27" s="523"/>
      <c r="AM27" s="480" t="s">
        <v>141</v>
      </c>
      <c r="AN27" s="481"/>
      <c r="AO27" s="481"/>
      <c r="AP27" s="481"/>
      <c r="AQ27" s="481"/>
      <c r="AR27" s="523"/>
      <c r="AS27" s="480" t="s">
        <v>183</v>
      </c>
      <c r="AT27" s="481"/>
      <c r="AU27" s="481"/>
      <c r="AV27" s="481"/>
      <c r="AW27" s="481"/>
      <c r="AX27" s="482"/>
      <c r="AY27" s="524" t="s">
        <v>187</v>
      </c>
      <c r="AZ27" s="525"/>
      <c r="BA27" s="525"/>
      <c r="BB27" s="525"/>
      <c r="BC27" s="525"/>
      <c r="BD27" s="525"/>
      <c r="BE27" s="525"/>
      <c r="BF27" s="525"/>
      <c r="BG27" s="525"/>
      <c r="BH27" s="525"/>
      <c r="BI27" s="525"/>
      <c r="BJ27" s="525"/>
      <c r="BK27" s="525"/>
      <c r="BL27" s="525"/>
      <c r="BM27" s="526"/>
      <c r="BN27" s="597" t="s">
        <v>141</v>
      </c>
      <c r="BO27" s="598"/>
      <c r="BP27" s="598"/>
      <c r="BQ27" s="598"/>
      <c r="BR27" s="598"/>
      <c r="BS27" s="598"/>
      <c r="BT27" s="598"/>
      <c r="BU27" s="599"/>
      <c r="BV27" s="597" t="s">
        <v>141</v>
      </c>
      <c r="BW27" s="598"/>
      <c r="BX27" s="598"/>
      <c r="BY27" s="598"/>
      <c r="BZ27" s="598"/>
      <c r="CA27" s="598"/>
      <c r="CB27" s="598"/>
      <c r="CC27" s="599"/>
      <c r="CD27" s="203"/>
      <c r="CE27" s="541"/>
      <c r="CF27" s="541"/>
      <c r="CG27" s="541"/>
      <c r="CH27" s="541"/>
      <c r="CI27" s="541"/>
      <c r="CJ27" s="541"/>
      <c r="CK27" s="541"/>
      <c r="CL27" s="541"/>
      <c r="CM27" s="541"/>
      <c r="CN27" s="541"/>
      <c r="CO27" s="541"/>
      <c r="CP27" s="541"/>
      <c r="CQ27" s="541"/>
      <c r="CR27" s="541"/>
      <c r="CS27" s="542"/>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188</v>
      </c>
      <c r="F28" s="453"/>
      <c r="G28" s="453"/>
      <c r="H28" s="453"/>
      <c r="I28" s="453"/>
      <c r="J28" s="453"/>
      <c r="K28" s="454"/>
      <c r="L28" s="480">
        <v>1</v>
      </c>
      <c r="M28" s="481"/>
      <c r="N28" s="481"/>
      <c r="O28" s="481"/>
      <c r="P28" s="523"/>
      <c r="Q28" s="480">
        <v>2450</v>
      </c>
      <c r="R28" s="481"/>
      <c r="S28" s="481"/>
      <c r="T28" s="481"/>
      <c r="U28" s="481"/>
      <c r="V28" s="523"/>
      <c r="W28" s="582"/>
      <c r="X28" s="570"/>
      <c r="Y28" s="571"/>
      <c r="Z28" s="479" t="s">
        <v>189</v>
      </c>
      <c r="AA28" s="453"/>
      <c r="AB28" s="453"/>
      <c r="AC28" s="453"/>
      <c r="AD28" s="453"/>
      <c r="AE28" s="453"/>
      <c r="AF28" s="453"/>
      <c r="AG28" s="454"/>
      <c r="AH28" s="480" t="s">
        <v>131</v>
      </c>
      <c r="AI28" s="481"/>
      <c r="AJ28" s="481"/>
      <c r="AK28" s="481"/>
      <c r="AL28" s="523"/>
      <c r="AM28" s="480" t="s">
        <v>130</v>
      </c>
      <c r="AN28" s="481"/>
      <c r="AO28" s="481"/>
      <c r="AP28" s="481"/>
      <c r="AQ28" s="481"/>
      <c r="AR28" s="523"/>
      <c r="AS28" s="480" t="s">
        <v>183</v>
      </c>
      <c r="AT28" s="481"/>
      <c r="AU28" s="481"/>
      <c r="AV28" s="481"/>
      <c r="AW28" s="481"/>
      <c r="AX28" s="482"/>
      <c r="AY28" s="608" t="s">
        <v>190</v>
      </c>
      <c r="AZ28" s="609"/>
      <c r="BA28" s="609"/>
      <c r="BB28" s="610"/>
      <c r="BC28" s="389" t="s">
        <v>48</v>
      </c>
      <c r="BD28" s="390"/>
      <c r="BE28" s="390"/>
      <c r="BF28" s="390"/>
      <c r="BG28" s="390"/>
      <c r="BH28" s="390"/>
      <c r="BI28" s="390"/>
      <c r="BJ28" s="390"/>
      <c r="BK28" s="390"/>
      <c r="BL28" s="390"/>
      <c r="BM28" s="391"/>
      <c r="BN28" s="392">
        <v>2608391</v>
      </c>
      <c r="BO28" s="393"/>
      <c r="BP28" s="393"/>
      <c r="BQ28" s="393"/>
      <c r="BR28" s="393"/>
      <c r="BS28" s="393"/>
      <c r="BT28" s="393"/>
      <c r="BU28" s="394"/>
      <c r="BV28" s="392">
        <v>2322700</v>
      </c>
      <c r="BW28" s="393"/>
      <c r="BX28" s="393"/>
      <c r="BY28" s="393"/>
      <c r="BZ28" s="393"/>
      <c r="CA28" s="393"/>
      <c r="CB28" s="393"/>
      <c r="CC28" s="394"/>
      <c r="CD28" s="201"/>
      <c r="CE28" s="541"/>
      <c r="CF28" s="541"/>
      <c r="CG28" s="541"/>
      <c r="CH28" s="541"/>
      <c r="CI28" s="541"/>
      <c r="CJ28" s="541"/>
      <c r="CK28" s="541"/>
      <c r="CL28" s="541"/>
      <c r="CM28" s="541"/>
      <c r="CN28" s="541"/>
      <c r="CO28" s="541"/>
      <c r="CP28" s="541"/>
      <c r="CQ28" s="541"/>
      <c r="CR28" s="541"/>
      <c r="CS28" s="542"/>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191</v>
      </c>
      <c r="F29" s="453"/>
      <c r="G29" s="453"/>
      <c r="H29" s="453"/>
      <c r="I29" s="453"/>
      <c r="J29" s="453"/>
      <c r="K29" s="454"/>
      <c r="L29" s="480">
        <v>12</v>
      </c>
      <c r="M29" s="481"/>
      <c r="N29" s="481"/>
      <c r="O29" s="481"/>
      <c r="P29" s="523"/>
      <c r="Q29" s="480">
        <v>2350</v>
      </c>
      <c r="R29" s="481"/>
      <c r="S29" s="481"/>
      <c r="T29" s="481"/>
      <c r="U29" s="481"/>
      <c r="V29" s="523"/>
      <c r="W29" s="583"/>
      <c r="X29" s="584"/>
      <c r="Y29" s="585"/>
      <c r="Z29" s="479" t="s">
        <v>192</v>
      </c>
      <c r="AA29" s="453"/>
      <c r="AB29" s="453"/>
      <c r="AC29" s="453"/>
      <c r="AD29" s="453"/>
      <c r="AE29" s="453"/>
      <c r="AF29" s="453"/>
      <c r="AG29" s="454"/>
      <c r="AH29" s="480">
        <v>173</v>
      </c>
      <c r="AI29" s="481"/>
      <c r="AJ29" s="481"/>
      <c r="AK29" s="481"/>
      <c r="AL29" s="523"/>
      <c r="AM29" s="480">
        <v>489763</v>
      </c>
      <c r="AN29" s="481"/>
      <c r="AO29" s="481"/>
      <c r="AP29" s="481"/>
      <c r="AQ29" s="481"/>
      <c r="AR29" s="523"/>
      <c r="AS29" s="480">
        <v>2831</v>
      </c>
      <c r="AT29" s="481"/>
      <c r="AU29" s="481"/>
      <c r="AV29" s="481"/>
      <c r="AW29" s="481"/>
      <c r="AX29" s="482"/>
      <c r="AY29" s="611"/>
      <c r="AZ29" s="612"/>
      <c r="BA29" s="612"/>
      <c r="BB29" s="613"/>
      <c r="BC29" s="457" t="s">
        <v>193</v>
      </c>
      <c r="BD29" s="458"/>
      <c r="BE29" s="458"/>
      <c r="BF29" s="458"/>
      <c r="BG29" s="458"/>
      <c r="BH29" s="458"/>
      <c r="BI29" s="458"/>
      <c r="BJ29" s="458"/>
      <c r="BK29" s="458"/>
      <c r="BL29" s="458"/>
      <c r="BM29" s="459"/>
      <c r="BN29" s="460">
        <v>157139</v>
      </c>
      <c r="BO29" s="461"/>
      <c r="BP29" s="461"/>
      <c r="BQ29" s="461"/>
      <c r="BR29" s="461"/>
      <c r="BS29" s="461"/>
      <c r="BT29" s="461"/>
      <c r="BU29" s="462"/>
      <c r="BV29" s="460">
        <v>157115</v>
      </c>
      <c r="BW29" s="461"/>
      <c r="BX29" s="461"/>
      <c r="BY29" s="461"/>
      <c r="BZ29" s="461"/>
      <c r="CA29" s="461"/>
      <c r="CB29" s="461"/>
      <c r="CC29" s="462"/>
      <c r="CD29" s="203"/>
      <c r="CE29" s="541"/>
      <c r="CF29" s="541"/>
      <c r="CG29" s="541"/>
      <c r="CH29" s="541"/>
      <c r="CI29" s="541"/>
      <c r="CJ29" s="541"/>
      <c r="CK29" s="541"/>
      <c r="CL29" s="541"/>
      <c r="CM29" s="541"/>
      <c r="CN29" s="541"/>
      <c r="CO29" s="541"/>
      <c r="CP29" s="541"/>
      <c r="CQ29" s="541"/>
      <c r="CR29" s="541"/>
      <c r="CS29" s="542"/>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602"/>
      <c r="M30" s="603"/>
      <c r="N30" s="603"/>
      <c r="O30" s="603"/>
      <c r="P30" s="604"/>
      <c r="Q30" s="602"/>
      <c r="R30" s="603"/>
      <c r="S30" s="603"/>
      <c r="T30" s="603"/>
      <c r="U30" s="603"/>
      <c r="V30" s="604"/>
      <c r="W30" s="605" t="s">
        <v>194</v>
      </c>
      <c r="X30" s="606"/>
      <c r="Y30" s="606"/>
      <c r="Z30" s="606"/>
      <c r="AA30" s="606"/>
      <c r="AB30" s="606"/>
      <c r="AC30" s="606"/>
      <c r="AD30" s="606"/>
      <c r="AE30" s="606"/>
      <c r="AF30" s="606"/>
      <c r="AG30" s="607"/>
      <c r="AH30" s="548">
        <v>92.1</v>
      </c>
      <c r="AI30" s="549"/>
      <c r="AJ30" s="549"/>
      <c r="AK30" s="549"/>
      <c r="AL30" s="549"/>
      <c r="AM30" s="549"/>
      <c r="AN30" s="549"/>
      <c r="AO30" s="549"/>
      <c r="AP30" s="549"/>
      <c r="AQ30" s="549"/>
      <c r="AR30" s="549"/>
      <c r="AS30" s="549"/>
      <c r="AT30" s="549"/>
      <c r="AU30" s="549"/>
      <c r="AV30" s="549"/>
      <c r="AW30" s="549"/>
      <c r="AX30" s="551"/>
      <c r="AY30" s="614"/>
      <c r="AZ30" s="615"/>
      <c r="BA30" s="615"/>
      <c r="BB30" s="616"/>
      <c r="BC30" s="594" t="s">
        <v>50</v>
      </c>
      <c r="BD30" s="595"/>
      <c r="BE30" s="595"/>
      <c r="BF30" s="595"/>
      <c r="BG30" s="595"/>
      <c r="BH30" s="595"/>
      <c r="BI30" s="595"/>
      <c r="BJ30" s="595"/>
      <c r="BK30" s="595"/>
      <c r="BL30" s="595"/>
      <c r="BM30" s="596"/>
      <c r="BN30" s="597">
        <v>2774217</v>
      </c>
      <c r="BO30" s="598"/>
      <c r="BP30" s="598"/>
      <c r="BQ30" s="598"/>
      <c r="BR30" s="598"/>
      <c r="BS30" s="598"/>
      <c r="BT30" s="598"/>
      <c r="BU30" s="599"/>
      <c r="BV30" s="597">
        <v>2425580</v>
      </c>
      <c r="BW30" s="598"/>
      <c r="BX30" s="598"/>
      <c r="BY30" s="598"/>
      <c r="BZ30" s="598"/>
      <c r="CA30" s="598"/>
      <c r="CB30" s="598"/>
      <c r="CC30" s="59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47" t="s">
        <v>201</v>
      </c>
      <c r="D33" s="447"/>
      <c r="E33" s="418" t="s">
        <v>202</v>
      </c>
      <c r="F33" s="418"/>
      <c r="G33" s="418"/>
      <c r="H33" s="418"/>
      <c r="I33" s="418"/>
      <c r="J33" s="418"/>
      <c r="K33" s="418"/>
      <c r="L33" s="418"/>
      <c r="M33" s="418"/>
      <c r="N33" s="418"/>
      <c r="O33" s="418"/>
      <c r="P33" s="418"/>
      <c r="Q33" s="418"/>
      <c r="R33" s="418"/>
      <c r="S33" s="418"/>
      <c r="T33" s="216"/>
      <c r="U33" s="447" t="s">
        <v>203</v>
      </c>
      <c r="V33" s="447"/>
      <c r="W33" s="418" t="s">
        <v>202</v>
      </c>
      <c r="X33" s="418"/>
      <c r="Y33" s="418"/>
      <c r="Z33" s="418"/>
      <c r="AA33" s="418"/>
      <c r="AB33" s="418"/>
      <c r="AC33" s="418"/>
      <c r="AD33" s="418"/>
      <c r="AE33" s="418"/>
      <c r="AF33" s="418"/>
      <c r="AG33" s="418"/>
      <c r="AH33" s="418"/>
      <c r="AI33" s="418"/>
      <c r="AJ33" s="418"/>
      <c r="AK33" s="418"/>
      <c r="AL33" s="216"/>
      <c r="AM33" s="447" t="s">
        <v>204</v>
      </c>
      <c r="AN33" s="447"/>
      <c r="AO33" s="418" t="s">
        <v>202</v>
      </c>
      <c r="AP33" s="418"/>
      <c r="AQ33" s="418"/>
      <c r="AR33" s="418"/>
      <c r="AS33" s="418"/>
      <c r="AT33" s="418"/>
      <c r="AU33" s="418"/>
      <c r="AV33" s="418"/>
      <c r="AW33" s="418"/>
      <c r="AX33" s="418"/>
      <c r="AY33" s="418"/>
      <c r="AZ33" s="418"/>
      <c r="BA33" s="418"/>
      <c r="BB33" s="418"/>
      <c r="BC33" s="418"/>
      <c r="BD33" s="217"/>
      <c r="BE33" s="418" t="s">
        <v>205</v>
      </c>
      <c r="BF33" s="418"/>
      <c r="BG33" s="418" t="s">
        <v>206</v>
      </c>
      <c r="BH33" s="418"/>
      <c r="BI33" s="418"/>
      <c r="BJ33" s="418"/>
      <c r="BK33" s="418"/>
      <c r="BL33" s="418"/>
      <c r="BM33" s="418"/>
      <c r="BN33" s="418"/>
      <c r="BO33" s="418"/>
      <c r="BP33" s="418"/>
      <c r="BQ33" s="418"/>
      <c r="BR33" s="418"/>
      <c r="BS33" s="418"/>
      <c r="BT33" s="418"/>
      <c r="BU33" s="418"/>
      <c r="BV33" s="217"/>
      <c r="BW33" s="447" t="s">
        <v>205</v>
      </c>
      <c r="BX33" s="447"/>
      <c r="BY33" s="418" t="s">
        <v>207</v>
      </c>
      <c r="BZ33" s="418"/>
      <c r="CA33" s="418"/>
      <c r="CB33" s="418"/>
      <c r="CC33" s="418"/>
      <c r="CD33" s="418"/>
      <c r="CE33" s="418"/>
      <c r="CF33" s="418"/>
      <c r="CG33" s="418"/>
      <c r="CH33" s="418"/>
      <c r="CI33" s="418"/>
      <c r="CJ33" s="418"/>
      <c r="CK33" s="418"/>
      <c r="CL33" s="418"/>
      <c r="CM33" s="418"/>
      <c r="CN33" s="216"/>
      <c r="CO33" s="447" t="s">
        <v>204</v>
      </c>
      <c r="CP33" s="447"/>
      <c r="CQ33" s="418" t="s">
        <v>208</v>
      </c>
      <c r="CR33" s="418"/>
      <c r="CS33" s="418"/>
      <c r="CT33" s="418"/>
      <c r="CU33" s="418"/>
      <c r="CV33" s="418"/>
      <c r="CW33" s="418"/>
      <c r="CX33" s="418"/>
      <c r="CY33" s="418"/>
      <c r="CZ33" s="418"/>
      <c r="DA33" s="418"/>
      <c r="DB33" s="418"/>
      <c r="DC33" s="418"/>
      <c r="DD33" s="418"/>
      <c r="DE33" s="418"/>
      <c r="DF33" s="216"/>
      <c r="DG33" s="617" t="s">
        <v>209</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IF('各会計、関係団体の財政状況及び健全化判断比率'!B32="","",'各会計、関係団体の財政状況及び健全化判断比率'!B32)</f>
        <v>水道事業特別会計</v>
      </c>
      <c r="AP34" s="619"/>
      <c r="AQ34" s="619"/>
      <c r="AR34" s="619"/>
      <c r="AS34" s="619"/>
      <c r="AT34" s="619"/>
      <c r="AU34" s="619"/>
      <c r="AV34" s="619"/>
      <c r="AW34" s="619"/>
      <c r="AX34" s="619"/>
      <c r="AY34" s="619"/>
      <c r="AZ34" s="619"/>
      <c r="BA34" s="619"/>
      <c r="BB34" s="619"/>
      <c r="BC34" s="619"/>
      <c r="BD34" s="214"/>
      <c r="BE34" s="618">
        <f>IF(BG34="","",MAX(C34:D43,U34:V43,AM34:AN43)+1)</f>
        <v>8</v>
      </c>
      <c r="BF34" s="618"/>
      <c r="BG34" s="619" t="str">
        <f>IF('各会計、関係団体の財政状況及び健全化判断比率'!B33="","",'各会計、関係団体の財政状況及び健全化判断比率'!B33)</f>
        <v>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11</v>
      </c>
      <c r="BX34" s="618"/>
      <c r="BY34" s="619" t="str">
        <f>IF('各会計、関係団体の財政状況及び健全化判断比率'!B68="","",'各会計、関係団体の財政状況及び健全化判断比率'!B68)</f>
        <v>若狭消防組合</v>
      </c>
      <c r="BZ34" s="619"/>
      <c r="CA34" s="619"/>
      <c r="CB34" s="619"/>
      <c r="CC34" s="619"/>
      <c r="CD34" s="619"/>
      <c r="CE34" s="619"/>
      <c r="CF34" s="619"/>
      <c r="CG34" s="619"/>
      <c r="CH34" s="619"/>
      <c r="CI34" s="619"/>
      <c r="CJ34" s="619"/>
      <c r="CK34" s="619"/>
      <c r="CL34" s="619"/>
      <c r="CM34" s="619"/>
      <c r="CN34" s="214"/>
      <c r="CO34" s="618">
        <f>IF(CQ34="","",MAX(C34:D43,U34:V43,AM34:AN43,BE34:BF43,BW34:BX43)+1)</f>
        <v>19</v>
      </c>
      <c r="CP34" s="618"/>
      <c r="CQ34" s="619" t="str">
        <f>IF('各会計、関係団体の財政状況及び健全化判断比率'!BS7="","",'各会計、関係団体の財政状況及び健全化判断比率'!BS7)</f>
        <v>株式会社いきいきタウン高浜</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f>IF(E35="","",C34+1)</f>
        <v>2</v>
      </c>
      <c r="D35" s="618"/>
      <c r="E35" s="619" t="str">
        <f>IF('各会計、関係団体の財政状況及び健全化判断比率'!B8="","",'各会計、関係団体の財政状況及び健全化判断比率'!B8)</f>
        <v>宅地分譲事業特別会計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国民健康保険診療所特別会計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9</v>
      </c>
      <c r="BF35" s="618"/>
      <c r="BG35" s="619" t="str">
        <f>IF('各会計、関係団体の財政状況及び健全化判断比率'!B34="","",'各会計、関係団体の財政状況及び健全化判断比率'!B34)</f>
        <v>公共下水道事業特別会計</v>
      </c>
      <c r="BH35" s="619"/>
      <c r="BI35" s="619"/>
      <c r="BJ35" s="619"/>
      <c r="BK35" s="619"/>
      <c r="BL35" s="619"/>
      <c r="BM35" s="619"/>
      <c r="BN35" s="619"/>
      <c r="BO35" s="619"/>
      <c r="BP35" s="619"/>
      <c r="BQ35" s="619"/>
      <c r="BR35" s="619"/>
      <c r="BS35" s="619"/>
      <c r="BT35" s="619"/>
      <c r="BU35" s="619"/>
      <c r="BV35" s="214"/>
      <c r="BW35" s="618">
        <f t="shared" ref="BW35:BW43" si="2">IF(BY35="","",BW34+1)</f>
        <v>12</v>
      </c>
      <c r="BX35" s="618"/>
      <c r="BY35" s="619" t="str">
        <f>IF('各会計、関係団体の財政状況及び健全化判断比率'!B69="","",'各会計、関係団体の財政状況及び健全化判断比率'!B69)</f>
        <v>福井県市町総合事務組合（一般会計）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介護保険特別会計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10</v>
      </c>
      <c r="BF36" s="618"/>
      <c r="BG36" s="619" t="str">
        <f>IF('各会計、関係団体の財政状況及び健全化判断比率'!B35="","",'各会計、関係団体の財政状況及び健全化判断比率'!B35)</f>
        <v>集落排水事業特別会計</v>
      </c>
      <c r="BH36" s="619"/>
      <c r="BI36" s="619"/>
      <c r="BJ36" s="619"/>
      <c r="BK36" s="619"/>
      <c r="BL36" s="619"/>
      <c r="BM36" s="619"/>
      <c r="BN36" s="619"/>
      <c r="BO36" s="619"/>
      <c r="BP36" s="619"/>
      <c r="BQ36" s="619"/>
      <c r="BR36" s="619"/>
      <c r="BS36" s="619"/>
      <c r="BT36" s="619"/>
      <c r="BU36" s="619"/>
      <c r="BV36" s="214"/>
      <c r="BW36" s="618">
        <f t="shared" si="2"/>
        <v>13</v>
      </c>
      <c r="BX36" s="618"/>
      <c r="BY36" s="619" t="str">
        <f>IF('各会計、関係団体の財政状況及び健全化判断比率'!B70="","",'各会計、関係団体の財政状況及び健全化判断比率'!B70)</f>
        <v>福井県市町総合事務組合（特別会計）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6</v>
      </c>
      <c r="V37" s="618"/>
      <c r="W37" s="619" t="str">
        <f>IF('各会計、関係団体の財政状況及び健全化判断比率'!B31="","",'各会計、関係団体の財政状況及び健全化判断比率'!B31)</f>
        <v>後期高齢者医療特別会計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14</v>
      </c>
      <c r="BX37" s="618"/>
      <c r="BY37" s="619" t="str">
        <f>IF('各会計、関係団体の財政状況及び健全化判断比率'!B71="","",'各会計、関係団体の財政状況及び健全化判断比率'!B71)</f>
        <v>福井県後期高齢者医療広域連合(一般会計）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15</v>
      </c>
      <c r="BX38" s="618"/>
      <c r="BY38" s="619" t="str">
        <f>IF('各会計、関係団体の財政状況及び健全化判断比率'!B72="","",'各会計、関係団体の財政状況及び健全化判断比率'!B72)</f>
        <v>福井県後期高齢者医療広域連合(特別会計）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16</v>
      </c>
      <c r="BX39" s="618"/>
      <c r="BY39" s="619" t="str">
        <f>IF('各会計、関係団体の財政状況及び健全化判断比率'!B73="","",'各会計、関係団体の財政状況及び健全化判断比率'!B73)</f>
        <v>福井県自治会館組合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17</v>
      </c>
      <c r="BX40" s="618"/>
      <c r="BY40" s="619" t="str">
        <f>IF('各会計、関係団体の財政状況及び健全化判断比率'!B74="","",'各会計、関係団体の財政状況及び健全化判断比率'!B74)</f>
        <v>嶺南広域行政組合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18</v>
      </c>
      <c r="BX41" s="618"/>
      <c r="BY41" s="619" t="str">
        <f>IF('各会計、関係団体の財政状況及び健全化判断比率'!B75="","",'各会計、関係団体の財政状況及び健全化判断比率'!B75)</f>
        <v>若狭広域行政事務組合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214</v>
      </c>
    </row>
    <row r="50" spans="5:5">
      <c r="E50" s="188" t="s">
        <v>215</v>
      </c>
    </row>
    <row r="51" spans="5:5">
      <c r="E51" s="188" t="s">
        <v>216</v>
      </c>
    </row>
    <row r="52" spans="5:5">
      <c r="E52" s="188" t="s">
        <v>217</v>
      </c>
    </row>
    <row r="53" spans="5:5"/>
    <row r="54" spans="5:5"/>
    <row r="55" spans="5:5"/>
    <row r="56" spans="5:5"/>
  </sheetData>
  <sheetProtection algorithmName="SHA-512" hashValue="eXVx3jlVtsm03jrB6JoyGQjnkrcAFqv6RHgK+O2LIeOfRdOeLz6qPElkrdPE6eXnB2TY52N+cNp0fbGoKfAkIQ==" saltValue="drVEyHtSOF/icEDkVHK/9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1" zoomScaleSheetLayoutView="100" workbookViewId="0">
      <selection activeCell="E1" sqref="A1:XFD1"/>
    </sheetView>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10" t="s">
        <v>561</v>
      </c>
      <c r="D34" s="1210"/>
      <c r="E34" s="1211"/>
      <c r="F34" s="32">
        <v>18.59</v>
      </c>
      <c r="G34" s="33">
        <v>17.690000000000001</v>
      </c>
      <c r="H34" s="33">
        <v>17.77</v>
      </c>
      <c r="I34" s="33">
        <v>18.11</v>
      </c>
      <c r="J34" s="34">
        <v>17.96</v>
      </c>
      <c r="K34" s="22"/>
      <c r="L34" s="22"/>
      <c r="M34" s="22"/>
      <c r="N34" s="22"/>
      <c r="O34" s="22"/>
      <c r="P34" s="22"/>
    </row>
    <row r="35" spans="1:16" ht="39" customHeight="1">
      <c r="A35" s="22"/>
      <c r="B35" s="35"/>
      <c r="C35" s="1204" t="s">
        <v>562</v>
      </c>
      <c r="D35" s="1205"/>
      <c r="E35" s="1206"/>
      <c r="F35" s="36">
        <v>8.6999999999999993</v>
      </c>
      <c r="G35" s="37">
        <v>5.63</v>
      </c>
      <c r="H35" s="37">
        <v>9.9499999999999993</v>
      </c>
      <c r="I35" s="37">
        <v>13.49</v>
      </c>
      <c r="J35" s="38">
        <v>10.76</v>
      </c>
      <c r="K35" s="22"/>
      <c r="L35" s="22"/>
      <c r="M35" s="22"/>
      <c r="N35" s="22"/>
      <c r="O35" s="22"/>
      <c r="P35" s="22"/>
    </row>
    <row r="36" spans="1:16" ht="39" customHeight="1">
      <c r="A36" s="22"/>
      <c r="B36" s="35"/>
      <c r="C36" s="1204" t="s">
        <v>563</v>
      </c>
      <c r="D36" s="1205"/>
      <c r="E36" s="1206"/>
      <c r="F36" s="36">
        <v>0.76</v>
      </c>
      <c r="G36" s="37">
        <v>1.18</v>
      </c>
      <c r="H36" s="37">
        <v>1.1599999999999999</v>
      </c>
      <c r="I36" s="37">
        <v>1.03</v>
      </c>
      <c r="J36" s="38">
        <v>0.52</v>
      </c>
      <c r="K36" s="22"/>
      <c r="L36" s="22"/>
      <c r="M36" s="22"/>
      <c r="N36" s="22"/>
      <c r="O36" s="22"/>
      <c r="P36" s="22"/>
    </row>
    <row r="37" spans="1:16" ht="39" customHeight="1">
      <c r="A37" s="22"/>
      <c r="B37" s="35"/>
      <c r="C37" s="1204" t="s">
        <v>564</v>
      </c>
      <c r="D37" s="1205"/>
      <c r="E37" s="1206"/>
      <c r="F37" s="36">
        <v>0</v>
      </c>
      <c r="G37" s="37">
        <v>0.22</v>
      </c>
      <c r="H37" s="37">
        <v>0.68</v>
      </c>
      <c r="I37" s="37">
        <v>1.01</v>
      </c>
      <c r="J37" s="38">
        <v>0.25</v>
      </c>
      <c r="K37" s="22"/>
      <c r="L37" s="22"/>
      <c r="M37" s="22"/>
      <c r="N37" s="22"/>
      <c r="O37" s="22"/>
      <c r="P37" s="22"/>
    </row>
    <row r="38" spans="1:16" ht="39" customHeight="1">
      <c r="A38" s="22"/>
      <c r="B38" s="35"/>
      <c r="C38" s="1204" t="s">
        <v>565</v>
      </c>
      <c r="D38" s="1205"/>
      <c r="E38" s="1206"/>
      <c r="F38" s="36">
        <v>0</v>
      </c>
      <c r="G38" s="37">
        <v>0</v>
      </c>
      <c r="H38" s="37">
        <v>0</v>
      </c>
      <c r="I38" s="37">
        <v>0</v>
      </c>
      <c r="J38" s="38">
        <v>0</v>
      </c>
      <c r="K38" s="22"/>
      <c r="L38" s="22"/>
      <c r="M38" s="22"/>
      <c r="N38" s="22"/>
      <c r="O38" s="22"/>
      <c r="P38" s="22"/>
    </row>
    <row r="39" spans="1:16" ht="39" customHeight="1">
      <c r="A39" s="22"/>
      <c r="B39" s="35"/>
      <c r="C39" s="1204" t="s">
        <v>566</v>
      </c>
      <c r="D39" s="1205"/>
      <c r="E39" s="1206"/>
      <c r="F39" s="36">
        <v>0</v>
      </c>
      <c r="G39" s="37">
        <v>0</v>
      </c>
      <c r="H39" s="37">
        <v>0</v>
      </c>
      <c r="I39" s="37">
        <v>0</v>
      </c>
      <c r="J39" s="38">
        <v>0</v>
      </c>
      <c r="K39" s="22"/>
      <c r="L39" s="22"/>
      <c r="M39" s="22"/>
      <c r="N39" s="22"/>
      <c r="O39" s="22"/>
      <c r="P39" s="22"/>
    </row>
    <row r="40" spans="1:16" ht="39" customHeight="1">
      <c r="A40" s="22"/>
      <c r="B40" s="35"/>
      <c r="C40" s="1204" t="s">
        <v>567</v>
      </c>
      <c r="D40" s="1205"/>
      <c r="E40" s="1206"/>
      <c r="F40" s="36">
        <v>0</v>
      </c>
      <c r="G40" s="37">
        <v>0.19</v>
      </c>
      <c r="H40" s="37">
        <v>0.05</v>
      </c>
      <c r="I40" s="37">
        <v>0.06</v>
      </c>
      <c r="J40" s="38">
        <v>0</v>
      </c>
      <c r="K40" s="22"/>
      <c r="L40" s="22"/>
      <c r="M40" s="22"/>
      <c r="N40" s="22"/>
      <c r="O40" s="22"/>
      <c r="P40" s="22"/>
    </row>
    <row r="41" spans="1:16" ht="39" customHeight="1">
      <c r="A41" s="22"/>
      <c r="B41" s="35"/>
      <c r="C41" s="1204" t="s">
        <v>568</v>
      </c>
      <c r="D41" s="1205"/>
      <c r="E41" s="1206"/>
      <c r="F41" s="36">
        <v>0</v>
      </c>
      <c r="G41" s="37">
        <v>0</v>
      </c>
      <c r="H41" s="37">
        <v>0</v>
      </c>
      <c r="I41" s="37">
        <v>0</v>
      </c>
      <c r="J41" s="38">
        <v>0</v>
      </c>
      <c r="K41" s="22"/>
      <c r="L41" s="22"/>
      <c r="M41" s="22"/>
      <c r="N41" s="22"/>
      <c r="O41" s="22"/>
      <c r="P41" s="22"/>
    </row>
    <row r="42" spans="1:16" ht="39" customHeight="1">
      <c r="A42" s="22"/>
      <c r="B42" s="39"/>
      <c r="C42" s="1204" t="s">
        <v>569</v>
      </c>
      <c r="D42" s="1205"/>
      <c r="E42" s="1206"/>
      <c r="F42" s="36" t="s">
        <v>513</v>
      </c>
      <c r="G42" s="37" t="s">
        <v>513</v>
      </c>
      <c r="H42" s="37" t="s">
        <v>513</v>
      </c>
      <c r="I42" s="37" t="s">
        <v>513</v>
      </c>
      <c r="J42" s="38" t="s">
        <v>513</v>
      </c>
      <c r="K42" s="22"/>
      <c r="L42" s="22"/>
      <c r="M42" s="22"/>
      <c r="N42" s="22"/>
      <c r="O42" s="22"/>
      <c r="P42" s="22"/>
    </row>
    <row r="43" spans="1:16" ht="39" customHeight="1" thickBot="1">
      <c r="A43" s="22"/>
      <c r="B43" s="40"/>
      <c r="C43" s="1207" t="s">
        <v>570</v>
      </c>
      <c r="D43" s="1208"/>
      <c r="E43" s="1209"/>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5Vg1kr7v85Tb9MPGP4W0HJH5LXaHgkOmas/Hl0PrRagOn58LwLZNYXWbf3+p0cQZ44ZzSH1ufmH23z/7rs3nA==" saltValue="t6BoWigYTR3KUSh/WEZW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sqref="A1:XFD1"/>
    </sheetView>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12" t="s">
        <v>11</v>
      </c>
      <c r="C45" s="1213"/>
      <c r="D45" s="58"/>
      <c r="E45" s="1218" t="s">
        <v>12</v>
      </c>
      <c r="F45" s="1218"/>
      <c r="G45" s="1218"/>
      <c r="H45" s="1218"/>
      <c r="I45" s="1218"/>
      <c r="J45" s="1219"/>
      <c r="K45" s="59">
        <v>425</v>
      </c>
      <c r="L45" s="60">
        <v>351</v>
      </c>
      <c r="M45" s="60">
        <v>255</v>
      </c>
      <c r="N45" s="60">
        <v>255</v>
      </c>
      <c r="O45" s="61">
        <v>276</v>
      </c>
      <c r="P45" s="48"/>
      <c r="Q45" s="48"/>
      <c r="R45" s="48"/>
      <c r="S45" s="48"/>
      <c r="T45" s="48"/>
      <c r="U45" s="48"/>
    </row>
    <row r="46" spans="1:21" ht="30.75" customHeight="1">
      <c r="A46" s="48"/>
      <c r="B46" s="1214"/>
      <c r="C46" s="1215"/>
      <c r="D46" s="62"/>
      <c r="E46" s="1220" t="s">
        <v>13</v>
      </c>
      <c r="F46" s="1220"/>
      <c r="G46" s="1220"/>
      <c r="H46" s="1220"/>
      <c r="I46" s="1220"/>
      <c r="J46" s="1221"/>
      <c r="K46" s="63" t="s">
        <v>513</v>
      </c>
      <c r="L46" s="64" t="s">
        <v>513</v>
      </c>
      <c r="M46" s="64" t="s">
        <v>513</v>
      </c>
      <c r="N46" s="64" t="s">
        <v>513</v>
      </c>
      <c r="O46" s="65" t="s">
        <v>513</v>
      </c>
      <c r="P46" s="48"/>
      <c r="Q46" s="48"/>
      <c r="R46" s="48"/>
      <c r="S46" s="48"/>
      <c r="T46" s="48"/>
      <c r="U46" s="48"/>
    </row>
    <row r="47" spans="1:21" ht="30.75" customHeight="1">
      <c r="A47" s="48"/>
      <c r="B47" s="1214"/>
      <c r="C47" s="1215"/>
      <c r="D47" s="62"/>
      <c r="E47" s="1220" t="s">
        <v>14</v>
      </c>
      <c r="F47" s="1220"/>
      <c r="G47" s="1220"/>
      <c r="H47" s="1220"/>
      <c r="I47" s="1220"/>
      <c r="J47" s="1221"/>
      <c r="K47" s="63" t="s">
        <v>513</v>
      </c>
      <c r="L47" s="64" t="s">
        <v>513</v>
      </c>
      <c r="M47" s="64" t="s">
        <v>513</v>
      </c>
      <c r="N47" s="64" t="s">
        <v>513</v>
      </c>
      <c r="O47" s="65" t="s">
        <v>513</v>
      </c>
      <c r="P47" s="48"/>
      <c r="Q47" s="48"/>
      <c r="R47" s="48"/>
      <c r="S47" s="48"/>
      <c r="T47" s="48"/>
      <c r="U47" s="48"/>
    </row>
    <row r="48" spans="1:21" ht="30.75" customHeight="1">
      <c r="A48" s="48"/>
      <c r="B48" s="1214"/>
      <c r="C48" s="1215"/>
      <c r="D48" s="62"/>
      <c r="E48" s="1220" t="s">
        <v>15</v>
      </c>
      <c r="F48" s="1220"/>
      <c r="G48" s="1220"/>
      <c r="H48" s="1220"/>
      <c r="I48" s="1220"/>
      <c r="J48" s="1221"/>
      <c r="K48" s="63">
        <v>462</v>
      </c>
      <c r="L48" s="64">
        <v>513</v>
      </c>
      <c r="M48" s="64">
        <v>532</v>
      </c>
      <c r="N48" s="64">
        <v>538</v>
      </c>
      <c r="O48" s="65">
        <v>551</v>
      </c>
      <c r="P48" s="48"/>
      <c r="Q48" s="48"/>
      <c r="R48" s="48"/>
      <c r="S48" s="48"/>
      <c r="T48" s="48"/>
      <c r="U48" s="48"/>
    </row>
    <row r="49" spans="1:21" ht="30.75" customHeight="1">
      <c r="A49" s="48"/>
      <c r="B49" s="1214"/>
      <c r="C49" s="1215"/>
      <c r="D49" s="62"/>
      <c r="E49" s="1220" t="s">
        <v>16</v>
      </c>
      <c r="F49" s="1220"/>
      <c r="G49" s="1220"/>
      <c r="H49" s="1220"/>
      <c r="I49" s="1220"/>
      <c r="J49" s="1221"/>
      <c r="K49" s="63">
        <v>7</v>
      </c>
      <c r="L49" s="64">
        <v>7</v>
      </c>
      <c r="M49" s="64">
        <v>14</v>
      </c>
      <c r="N49" s="64">
        <v>17</v>
      </c>
      <c r="O49" s="65">
        <v>23</v>
      </c>
      <c r="P49" s="48"/>
      <c r="Q49" s="48"/>
      <c r="R49" s="48"/>
      <c r="S49" s="48"/>
      <c r="T49" s="48"/>
      <c r="U49" s="48"/>
    </row>
    <row r="50" spans="1:21" ht="30.75" customHeight="1">
      <c r="A50" s="48"/>
      <c r="B50" s="1214"/>
      <c r="C50" s="1215"/>
      <c r="D50" s="62"/>
      <c r="E50" s="1220" t="s">
        <v>17</v>
      </c>
      <c r="F50" s="1220"/>
      <c r="G50" s="1220"/>
      <c r="H50" s="1220"/>
      <c r="I50" s="1220"/>
      <c r="J50" s="1221"/>
      <c r="K50" s="63">
        <v>12</v>
      </c>
      <c r="L50" s="64">
        <v>10</v>
      </c>
      <c r="M50" s="64" t="s">
        <v>513</v>
      </c>
      <c r="N50" s="64" t="s">
        <v>513</v>
      </c>
      <c r="O50" s="65" t="s">
        <v>513</v>
      </c>
      <c r="P50" s="48"/>
      <c r="Q50" s="48"/>
      <c r="R50" s="48"/>
      <c r="S50" s="48"/>
      <c r="T50" s="48"/>
      <c r="U50" s="48"/>
    </row>
    <row r="51" spans="1:21" ht="30.75" customHeight="1">
      <c r="A51" s="48"/>
      <c r="B51" s="1216"/>
      <c r="C51" s="1217"/>
      <c r="D51" s="66"/>
      <c r="E51" s="1220" t="s">
        <v>18</v>
      </c>
      <c r="F51" s="1220"/>
      <c r="G51" s="1220"/>
      <c r="H51" s="1220"/>
      <c r="I51" s="1220"/>
      <c r="J51" s="1221"/>
      <c r="K51" s="63" t="s">
        <v>513</v>
      </c>
      <c r="L51" s="64" t="s">
        <v>513</v>
      </c>
      <c r="M51" s="64" t="s">
        <v>513</v>
      </c>
      <c r="N51" s="64" t="s">
        <v>513</v>
      </c>
      <c r="O51" s="65" t="s">
        <v>513</v>
      </c>
      <c r="P51" s="48"/>
      <c r="Q51" s="48"/>
      <c r="R51" s="48"/>
      <c r="S51" s="48"/>
      <c r="T51" s="48"/>
      <c r="U51" s="48"/>
    </row>
    <row r="52" spans="1:21" ht="30.75" customHeight="1">
      <c r="A52" s="48"/>
      <c r="B52" s="1222" t="s">
        <v>19</v>
      </c>
      <c r="C52" s="1223"/>
      <c r="D52" s="66"/>
      <c r="E52" s="1220" t="s">
        <v>20</v>
      </c>
      <c r="F52" s="1220"/>
      <c r="G52" s="1220"/>
      <c r="H52" s="1220"/>
      <c r="I52" s="1220"/>
      <c r="J52" s="1221"/>
      <c r="K52" s="63">
        <v>595</v>
      </c>
      <c r="L52" s="64">
        <v>589</v>
      </c>
      <c r="M52" s="64">
        <v>546</v>
      </c>
      <c r="N52" s="64">
        <v>544</v>
      </c>
      <c r="O52" s="65">
        <v>542</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311</v>
      </c>
      <c r="L53" s="69">
        <v>292</v>
      </c>
      <c r="M53" s="69">
        <v>255</v>
      </c>
      <c r="N53" s="69">
        <v>266</v>
      </c>
      <c r="O53" s="70">
        <v>308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c r="B57" s="1228" t="s">
        <v>25</v>
      </c>
      <c r="C57" s="1229"/>
      <c r="D57" s="1232" t="s">
        <v>26</v>
      </c>
      <c r="E57" s="1233"/>
      <c r="F57" s="1233"/>
      <c r="G57" s="1233"/>
      <c r="H57" s="1233"/>
      <c r="I57" s="1233"/>
      <c r="J57" s="1234"/>
      <c r="K57" s="83"/>
      <c r="L57" s="84"/>
      <c r="M57" s="84"/>
      <c r="N57" s="84"/>
      <c r="O57" s="85"/>
    </row>
    <row r="58" spans="1:21" ht="31.5" customHeight="1" thickBot="1">
      <c r="B58" s="1230"/>
      <c r="C58" s="1231"/>
      <c r="D58" s="1235" t="s">
        <v>27</v>
      </c>
      <c r="E58" s="1236"/>
      <c r="F58" s="1236"/>
      <c r="G58" s="1236"/>
      <c r="H58" s="1236"/>
      <c r="I58" s="1236"/>
      <c r="J58" s="123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hsNJ/jzY0t9AXvw5DCB/z/F5gG6nSctdgMzMlg77nMrtbmjx8yWiGEgKNaGJ1+vZqYKbfzARa2YsViN/KOdQw==" saltValue="z1YuZtsanhhC5OnI/w7rn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75" zoomScaleNormal="75" zoomScaleSheetLayoutView="100" workbookViewId="0"/>
  </sheetViews>
  <sheetFormatPr defaultColWidth="0" defaultRowHeight="13.5" customHeight="1" zeroHeight="1"/>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555</v>
      </c>
      <c r="J40" s="100" t="s">
        <v>556</v>
      </c>
      <c r="K40" s="100" t="s">
        <v>557</v>
      </c>
      <c r="L40" s="100" t="s">
        <v>558</v>
      </c>
      <c r="M40" s="101" t="s">
        <v>559</v>
      </c>
    </row>
    <row r="41" spans="2:13" ht="27.75" customHeight="1">
      <c r="B41" s="1238" t="s">
        <v>30</v>
      </c>
      <c r="C41" s="1239"/>
      <c r="D41" s="102"/>
      <c r="E41" s="1244" t="s">
        <v>31</v>
      </c>
      <c r="F41" s="1244"/>
      <c r="G41" s="1244"/>
      <c r="H41" s="1245"/>
      <c r="I41" s="103">
        <v>2393</v>
      </c>
      <c r="J41" s="104">
        <v>4190</v>
      </c>
      <c r="K41" s="104">
        <v>4009</v>
      </c>
      <c r="L41" s="104">
        <v>3825</v>
      </c>
      <c r="M41" s="105">
        <v>3733</v>
      </c>
    </row>
    <row r="42" spans="2:13" ht="27.75" customHeight="1">
      <c r="B42" s="1240"/>
      <c r="C42" s="1241"/>
      <c r="D42" s="106"/>
      <c r="E42" s="1246" t="s">
        <v>32</v>
      </c>
      <c r="F42" s="1246"/>
      <c r="G42" s="1246"/>
      <c r="H42" s="1247"/>
      <c r="I42" s="107">
        <v>26</v>
      </c>
      <c r="J42" s="108">
        <v>25</v>
      </c>
      <c r="K42" s="108" t="s">
        <v>513</v>
      </c>
      <c r="L42" s="108" t="s">
        <v>513</v>
      </c>
      <c r="M42" s="109" t="s">
        <v>513</v>
      </c>
    </row>
    <row r="43" spans="2:13" ht="27.75" customHeight="1">
      <c r="B43" s="1240"/>
      <c r="C43" s="1241"/>
      <c r="D43" s="106"/>
      <c r="E43" s="1246" t="s">
        <v>33</v>
      </c>
      <c r="F43" s="1246"/>
      <c r="G43" s="1246"/>
      <c r="H43" s="1247"/>
      <c r="I43" s="107">
        <v>5786</v>
      </c>
      <c r="J43" s="108">
        <v>5669</v>
      </c>
      <c r="K43" s="108">
        <v>5909</v>
      </c>
      <c r="L43" s="108">
        <v>5587</v>
      </c>
      <c r="M43" s="109">
        <v>5149</v>
      </c>
    </row>
    <row r="44" spans="2:13" ht="27.75" customHeight="1">
      <c r="B44" s="1240"/>
      <c r="C44" s="1241"/>
      <c r="D44" s="106"/>
      <c r="E44" s="1246" t="s">
        <v>34</v>
      </c>
      <c r="F44" s="1246"/>
      <c r="G44" s="1246"/>
      <c r="H44" s="1247"/>
      <c r="I44" s="107">
        <v>116</v>
      </c>
      <c r="J44" s="108">
        <v>115</v>
      </c>
      <c r="K44" s="108">
        <v>133</v>
      </c>
      <c r="L44" s="108">
        <v>124</v>
      </c>
      <c r="M44" s="109">
        <v>133</v>
      </c>
    </row>
    <row r="45" spans="2:13" ht="27.75" customHeight="1">
      <c r="B45" s="1240"/>
      <c r="C45" s="1241"/>
      <c r="D45" s="106"/>
      <c r="E45" s="1246" t="s">
        <v>35</v>
      </c>
      <c r="F45" s="1246"/>
      <c r="G45" s="1246"/>
      <c r="H45" s="1247"/>
      <c r="I45" s="107">
        <v>223</v>
      </c>
      <c r="J45" s="108">
        <v>216</v>
      </c>
      <c r="K45" s="108">
        <v>165</v>
      </c>
      <c r="L45" s="108">
        <v>178</v>
      </c>
      <c r="M45" s="109">
        <v>130</v>
      </c>
    </row>
    <row r="46" spans="2:13" ht="27.75" customHeight="1">
      <c r="B46" s="1240"/>
      <c r="C46" s="1241"/>
      <c r="D46" s="110"/>
      <c r="E46" s="1246" t="s">
        <v>36</v>
      </c>
      <c r="F46" s="1246"/>
      <c r="G46" s="1246"/>
      <c r="H46" s="1247"/>
      <c r="I46" s="107" t="s">
        <v>513</v>
      </c>
      <c r="J46" s="108">
        <v>34</v>
      </c>
      <c r="K46" s="108">
        <v>34</v>
      </c>
      <c r="L46" s="108">
        <v>34</v>
      </c>
      <c r="M46" s="109">
        <v>34</v>
      </c>
    </row>
    <row r="47" spans="2:13" ht="27.75" customHeight="1">
      <c r="B47" s="1240"/>
      <c r="C47" s="1241"/>
      <c r="D47" s="111"/>
      <c r="E47" s="1248" t="s">
        <v>37</v>
      </c>
      <c r="F47" s="1249"/>
      <c r="G47" s="1249"/>
      <c r="H47" s="1250"/>
      <c r="I47" s="107" t="s">
        <v>513</v>
      </c>
      <c r="J47" s="108" t="s">
        <v>513</v>
      </c>
      <c r="K47" s="108" t="s">
        <v>513</v>
      </c>
      <c r="L47" s="108" t="s">
        <v>513</v>
      </c>
      <c r="M47" s="109" t="s">
        <v>513</v>
      </c>
    </row>
    <row r="48" spans="2:13" ht="27.75" customHeight="1">
      <c r="B48" s="1240"/>
      <c r="C48" s="1241"/>
      <c r="D48" s="106"/>
      <c r="E48" s="1246" t="s">
        <v>38</v>
      </c>
      <c r="F48" s="1246"/>
      <c r="G48" s="1246"/>
      <c r="H48" s="1247"/>
      <c r="I48" s="107" t="s">
        <v>513</v>
      </c>
      <c r="J48" s="108" t="s">
        <v>513</v>
      </c>
      <c r="K48" s="108" t="s">
        <v>513</v>
      </c>
      <c r="L48" s="108" t="s">
        <v>513</v>
      </c>
      <c r="M48" s="109" t="s">
        <v>513</v>
      </c>
    </row>
    <row r="49" spans="2:13" ht="27.75" customHeight="1">
      <c r="B49" s="1242"/>
      <c r="C49" s="1243"/>
      <c r="D49" s="106"/>
      <c r="E49" s="1246" t="s">
        <v>39</v>
      </c>
      <c r="F49" s="1246"/>
      <c r="G49" s="1246"/>
      <c r="H49" s="1247"/>
      <c r="I49" s="107" t="s">
        <v>513</v>
      </c>
      <c r="J49" s="108" t="s">
        <v>513</v>
      </c>
      <c r="K49" s="108" t="s">
        <v>513</v>
      </c>
      <c r="L49" s="108" t="s">
        <v>513</v>
      </c>
      <c r="M49" s="109" t="s">
        <v>513</v>
      </c>
    </row>
    <row r="50" spans="2:13" ht="27.75" customHeight="1">
      <c r="B50" s="1251" t="s">
        <v>40</v>
      </c>
      <c r="C50" s="1252"/>
      <c r="D50" s="112"/>
      <c r="E50" s="1246" t="s">
        <v>41</v>
      </c>
      <c r="F50" s="1246"/>
      <c r="G50" s="1246"/>
      <c r="H50" s="1247"/>
      <c r="I50" s="107">
        <v>5156</v>
      </c>
      <c r="J50" s="108">
        <v>3504</v>
      </c>
      <c r="K50" s="108">
        <v>3547</v>
      </c>
      <c r="L50" s="108">
        <v>3571</v>
      </c>
      <c r="M50" s="109">
        <v>3956</v>
      </c>
    </row>
    <row r="51" spans="2:13" ht="27.75" customHeight="1">
      <c r="B51" s="1240"/>
      <c r="C51" s="1241"/>
      <c r="D51" s="106"/>
      <c r="E51" s="1246" t="s">
        <v>42</v>
      </c>
      <c r="F51" s="1246"/>
      <c r="G51" s="1246"/>
      <c r="H51" s="1247"/>
      <c r="I51" s="107" t="s">
        <v>513</v>
      </c>
      <c r="J51" s="108" t="s">
        <v>513</v>
      </c>
      <c r="K51" s="108" t="s">
        <v>513</v>
      </c>
      <c r="L51" s="108" t="s">
        <v>513</v>
      </c>
      <c r="M51" s="109" t="s">
        <v>513</v>
      </c>
    </row>
    <row r="52" spans="2:13" ht="27.75" customHeight="1">
      <c r="B52" s="1242"/>
      <c r="C52" s="1243"/>
      <c r="D52" s="106"/>
      <c r="E52" s="1246" t="s">
        <v>43</v>
      </c>
      <c r="F52" s="1246"/>
      <c r="G52" s="1246"/>
      <c r="H52" s="1247"/>
      <c r="I52" s="107">
        <v>6425</v>
      </c>
      <c r="J52" s="108">
        <v>6701</v>
      </c>
      <c r="K52" s="108">
        <v>6341</v>
      </c>
      <c r="L52" s="108">
        <v>5909</v>
      </c>
      <c r="M52" s="109">
        <v>5540</v>
      </c>
    </row>
    <row r="53" spans="2:13" ht="27.75" customHeight="1" thickBot="1">
      <c r="B53" s="1253" t="s">
        <v>44</v>
      </c>
      <c r="C53" s="1254"/>
      <c r="D53" s="113"/>
      <c r="E53" s="1255" t="s">
        <v>45</v>
      </c>
      <c r="F53" s="1255"/>
      <c r="G53" s="1255"/>
      <c r="H53" s="1256"/>
      <c r="I53" s="114">
        <v>-3038</v>
      </c>
      <c r="J53" s="115">
        <v>45</v>
      </c>
      <c r="K53" s="115">
        <v>363</v>
      </c>
      <c r="L53" s="115">
        <v>269</v>
      </c>
      <c r="M53" s="116">
        <v>-318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Vq+p/kvKZ/713k/7wDi3bQImAGrJDNzzaAAJXleL3G/nRIGZfKiGK0jLwYjV+ja+ibuLDGm466bIY/67nOYCA==" saltValue="1FHH/FQeEuBOXYIiJvAz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D1" zoomScale="70" zoomScaleNormal="70" zoomScaleSheetLayoutView="100" workbookViewId="0">
      <selection activeCell="D1" sqref="A1:XFD1"/>
    </sheetView>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557</v>
      </c>
      <c r="G54" s="125" t="s">
        <v>558</v>
      </c>
      <c r="H54" s="126" t="s">
        <v>559</v>
      </c>
    </row>
    <row r="55" spans="2:8" ht="52.5" customHeight="1">
      <c r="B55" s="127"/>
      <c r="C55" s="1265" t="s">
        <v>48</v>
      </c>
      <c r="D55" s="1265"/>
      <c r="E55" s="1266"/>
      <c r="F55" s="128">
        <v>2055</v>
      </c>
      <c r="G55" s="128">
        <v>2323</v>
      </c>
      <c r="H55" s="129">
        <v>2608</v>
      </c>
    </row>
    <row r="56" spans="2:8" ht="52.5" customHeight="1">
      <c r="B56" s="130"/>
      <c r="C56" s="1267" t="s">
        <v>49</v>
      </c>
      <c r="D56" s="1267"/>
      <c r="E56" s="1268"/>
      <c r="F56" s="131">
        <v>157</v>
      </c>
      <c r="G56" s="131">
        <v>157</v>
      </c>
      <c r="H56" s="132">
        <v>157</v>
      </c>
    </row>
    <row r="57" spans="2:8" ht="53.25" customHeight="1">
      <c r="B57" s="130"/>
      <c r="C57" s="1269" t="s">
        <v>50</v>
      </c>
      <c r="D57" s="1269"/>
      <c r="E57" s="1270"/>
      <c r="F57" s="133">
        <v>2409</v>
      </c>
      <c r="G57" s="133">
        <v>2426</v>
      </c>
      <c r="H57" s="134">
        <v>2774</v>
      </c>
    </row>
    <row r="58" spans="2:8" ht="45.75" customHeight="1">
      <c r="B58" s="135"/>
      <c r="C58" s="1257" t="s">
        <v>591</v>
      </c>
      <c r="D58" s="1258"/>
      <c r="E58" s="1259"/>
      <c r="F58" s="136">
        <v>381</v>
      </c>
      <c r="G58" s="136">
        <v>789</v>
      </c>
      <c r="H58" s="137">
        <v>1121</v>
      </c>
    </row>
    <row r="59" spans="2:8" ht="45.75" customHeight="1">
      <c r="B59" s="135"/>
      <c r="C59" s="1257" t="s">
        <v>592</v>
      </c>
      <c r="D59" s="1258"/>
      <c r="E59" s="1259"/>
      <c r="F59" s="136" t="s">
        <v>587</v>
      </c>
      <c r="G59" s="136" t="s">
        <v>587</v>
      </c>
      <c r="H59" s="137">
        <v>652</v>
      </c>
    </row>
    <row r="60" spans="2:8" ht="45.75" customHeight="1">
      <c r="B60" s="135"/>
      <c r="C60" s="1257" t="s">
        <v>593</v>
      </c>
      <c r="D60" s="1258"/>
      <c r="E60" s="1259"/>
      <c r="F60" s="136">
        <v>450</v>
      </c>
      <c r="G60" s="136">
        <v>450</v>
      </c>
      <c r="H60" s="137">
        <v>412</v>
      </c>
    </row>
    <row r="61" spans="2:8" ht="45.75" customHeight="1">
      <c r="B61" s="135"/>
      <c r="C61" s="1257" t="s">
        <v>594</v>
      </c>
      <c r="D61" s="1258"/>
      <c r="E61" s="1259"/>
      <c r="F61" s="136">
        <v>289</v>
      </c>
      <c r="G61" s="136">
        <v>285</v>
      </c>
      <c r="H61" s="137">
        <v>285</v>
      </c>
    </row>
    <row r="62" spans="2:8" ht="45.75" customHeight="1" thickBot="1">
      <c r="B62" s="138"/>
      <c r="C62" s="1260" t="s">
        <v>595</v>
      </c>
      <c r="D62" s="1261"/>
      <c r="E62" s="1262"/>
      <c r="F62" s="139" t="s">
        <v>587</v>
      </c>
      <c r="G62" s="139" t="s">
        <v>587</v>
      </c>
      <c r="H62" s="140">
        <v>50</v>
      </c>
    </row>
    <row r="63" spans="2:8" ht="52.5" customHeight="1" thickBot="1">
      <c r="B63" s="141"/>
      <c r="C63" s="1263" t="s">
        <v>51</v>
      </c>
      <c r="D63" s="1263"/>
      <c r="E63" s="1264"/>
      <c r="F63" s="142">
        <v>4622</v>
      </c>
      <c r="G63" s="142">
        <v>4905</v>
      </c>
      <c r="H63" s="143">
        <v>5540</v>
      </c>
    </row>
    <row r="64" spans="2:8" ht="15" customHeight="1"/>
  </sheetData>
  <sheetProtection algorithmName="SHA-512" hashValue="0P7rdPGgMQ358S8mVjI4JyYzcAKYLNoReIDuLd0pQNqna+GwlWTqELhDWIL6vdIgQ8+Oq8UsYucBAK8u0VJ1Gg==" saltValue="RMJdpJlvt1ryzokjLXVG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50" customWidth="1"/>
    <col min="2" max="8" width="13.33203125" style="150" customWidth="1"/>
    <col min="9" max="16384" width="11.109375" style="150"/>
  </cols>
  <sheetData>
    <row r="1" spans="1:8">
      <c r="A1" s="144"/>
      <c r="B1" s="145"/>
      <c r="C1" s="146"/>
      <c r="D1" s="147"/>
      <c r="E1" s="148"/>
      <c r="F1" s="148"/>
      <c r="G1" s="148"/>
      <c r="H1" s="149"/>
    </row>
    <row r="2" spans="1:8">
      <c r="A2" s="151"/>
      <c r="B2" s="152"/>
      <c r="C2" s="153"/>
      <c r="D2" s="154" t="s">
        <v>52</v>
      </c>
      <c r="E2" s="155"/>
      <c r="F2" s="156" t="s">
        <v>552</v>
      </c>
      <c r="G2" s="157"/>
      <c r="H2" s="158"/>
    </row>
    <row r="3" spans="1:8">
      <c r="A3" s="154" t="s">
        <v>545</v>
      </c>
      <c r="B3" s="159"/>
      <c r="C3" s="160"/>
      <c r="D3" s="161">
        <v>359251</v>
      </c>
      <c r="E3" s="162"/>
      <c r="F3" s="163">
        <v>75972</v>
      </c>
      <c r="G3" s="164"/>
      <c r="H3" s="165"/>
    </row>
    <row r="4" spans="1:8">
      <c r="A4" s="166"/>
      <c r="B4" s="167"/>
      <c r="C4" s="168"/>
      <c r="D4" s="169">
        <v>303279</v>
      </c>
      <c r="E4" s="170"/>
      <c r="F4" s="171">
        <v>40712</v>
      </c>
      <c r="G4" s="172"/>
      <c r="H4" s="173"/>
    </row>
    <row r="5" spans="1:8">
      <c r="A5" s="154" t="s">
        <v>547</v>
      </c>
      <c r="B5" s="159"/>
      <c r="C5" s="160"/>
      <c r="D5" s="161">
        <v>725220</v>
      </c>
      <c r="E5" s="162"/>
      <c r="F5" s="163">
        <v>79466</v>
      </c>
      <c r="G5" s="164"/>
      <c r="H5" s="165"/>
    </row>
    <row r="6" spans="1:8">
      <c r="A6" s="166"/>
      <c r="B6" s="167"/>
      <c r="C6" s="168"/>
      <c r="D6" s="169">
        <v>579972</v>
      </c>
      <c r="E6" s="170"/>
      <c r="F6" s="171">
        <v>44645</v>
      </c>
      <c r="G6" s="172"/>
      <c r="H6" s="173"/>
    </row>
    <row r="7" spans="1:8">
      <c r="A7" s="154" t="s">
        <v>548</v>
      </c>
      <c r="B7" s="159"/>
      <c r="C7" s="160"/>
      <c r="D7" s="161">
        <v>401498</v>
      </c>
      <c r="E7" s="162"/>
      <c r="F7" s="163">
        <v>90072</v>
      </c>
      <c r="G7" s="164"/>
      <c r="H7" s="165"/>
    </row>
    <row r="8" spans="1:8">
      <c r="A8" s="166"/>
      <c r="B8" s="167"/>
      <c r="C8" s="168"/>
      <c r="D8" s="169">
        <v>226897</v>
      </c>
      <c r="E8" s="170"/>
      <c r="F8" s="171">
        <v>46083</v>
      </c>
      <c r="G8" s="172"/>
      <c r="H8" s="173"/>
    </row>
    <row r="9" spans="1:8">
      <c r="A9" s="154" t="s">
        <v>549</v>
      </c>
      <c r="B9" s="159"/>
      <c r="C9" s="160"/>
      <c r="D9" s="161">
        <v>263025</v>
      </c>
      <c r="E9" s="162"/>
      <c r="F9" s="163">
        <v>88328</v>
      </c>
      <c r="G9" s="164"/>
      <c r="H9" s="165"/>
    </row>
    <row r="10" spans="1:8">
      <c r="A10" s="166"/>
      <c r="B10" s="167"/>
      <c r="C10" s="168"/>
      <c r="D10" s="169">
        <v>216509</v>
      </c>
      <c r="E10" s="170"/>
      <c r="F10" s="171">
        <v>49013</v>
      </c>
      <c r="G10" s="172"/>
      <c r="H10" s="173"/>
    </row>
    <row r="11" spans="1:8">
      <c r="A11" s="154" t="s">
        <v>550</v>
      </c>
      <c r="B11" s="159"/>
      <c r="C11" s="160"/>
      <c r="D11" s="161">
        <v>298152</v>
      </c>
      <c r="E11" s="162"/>
      <c r="F11" s="163">
        <v>103390</v>
      </c>
      <c r="G11" s="164"/>
      <c r="H11" s="165"/>
    </row>
    <row r="12" spans="1:8">
      <c r="A12" s="166"/>
      <c r="B12" s="167"/>
      <c r="C12" s="174"/>
      <c r="D12" s="169">
        <v>218805</v>
      </c>
      <c r="E12" s="170"/>
      <c r="F12" s="171">
        <v>51269</v>
      </c>
      <c r="G12" s="172"/>
      <c r="H12" s="173"/>
    </row>
    <row r="13" spans="1:8">
      <c r="A13" s="154"/>
      <c r="B13" s="159"/>
      <c r="C13" s="175"/>
      <c r="D13" s="176">
        <v>409429</v>
      </c>
      <c r="E13" s="177"/>
      <c r="F13" s="178">
        <v>87446</v>
      </c>
      <c r="G13" s="179"/>
      <c r="H13" s="165"/>
    </row>
    <row r="14" spans="1:8">
      <c r="A14" s="166"/>
      <c r="B14" s="167"/>
      <c r="C14" s="168"/>
      <c r="D14" s="169">
        <v>309092</v>
      </c>
      <c r="E14" s="170"/>
      <c r="F14" s="171">
        <v>46344</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8.6999999999999993</v>
      </c>
      <c r="C19" s="180">
        <f>ROUND(VALUE(SUBSTITUTE(実質収支比率等に係る経年分析!G$48,"▲","-")),2)</f>
        <v>5.63</v>
      </c>
      <c r="D19" s="180">
        <f>ROUND(VALUE(SUBSTITUTE(実質収支比率等に係る経年分析!H$48,"▲","-")),2)</f>
        <v>9.9600000000000009</v>
      </c>
      <c r="E19" s="180">
        <f>ROUND(VALUE(SUBSTITUTE(実質収支比率等に係る経年分析!I$48,"▲","-")),2)</f>
        <v>13.49</v>
      </c>
      <c r="F19" s="180">
        <f>ROUND(VALUE(SUBSTITUTE(実質収支比率等に係る経年分析!J$48,"▲","-")),2)</f>
        <v>10.77</v>
      </c>
    </row>
    <row r="20" spans="1:11">
      <c r="A20" s="180" t="s">
        <v>55</v>
      </c>
      <c r="B20" s="180">
        <f>ROUND(VALUE(SUBSTITUTE(実質収支比率等に係る経年分析!F$47,"▲","-")),2)</f>
        <v>57.9</v>
      </c>
      <c r="C20" s="180">
        <f>ROUND(VALUE(SUBSTITUTE(実質収支比率等に係る経年分析!G$47,"▲","-")),2)</f>
        <v>48.22</v>
      </c>
      <c r="D20" s="180">
        <f>ROUND(VALUE(SUBSTITUTE(実質収支比率等に係る経年分析!H$47,"▲","-")),2)</f>
        <v>48.87</v>
      </c>
      <c r="E20" s="180">
        <f>ROUND(VALUE(SUBSTITUTE(実質収支比率等に係る経年分析!I$47,"▲","-")),2)</f>
        <v>56.47</v>
      </c>
      <c r="F20" s="180">
        <f>ROUND(VALUE(SUBSTITUTE(実質収支比率等に係る経年分析!J$47,"▲","-")),2)</f>
        <v>63.27</v>
      </c>
    </row>
    <row r="21" spans="1:11">
      <c r="A21" s="180" t="s">
        <v>56</v>
      </c>
      <c r="B21" s="180">
        <f>IF(ISNUMBER(VALUE(SUBSTITUTE(実質収支比率等に係る経年分析!F$49,"▲","-"))),ROUND(VALUE(SUBSTITUTE(実質収支比率等に係る経年分析!F$49,"▲","-")),2),NA())</f>
        <v>8.16</v>
      </c>
      <c r="C21" s="180">
        <f>IF(ISNUMBER(VALUE(SUBSTITUTE(実質収支比率等に係る経年分析!G$49,"▲","-"))),ROUND(VALUE(SUBSTITUTE(実質収支比率等に係る経年分析!G$49,"▲","-")),2),NA())</f>
        <v>-5.87</v>
      </c>
      <c r="D21" s="180">
        <f>IF(ISNUMBER(VALUE(SUBSTITUTE(実質収支比率等に係る経年分析!H$49,"▲","-"))),ROUND(VALUE(SUBSTITUTE(実質収支比率等に係る経年分析!H$49,"▲","-")),2),NA())</f>
        <v>6.76</v>
      </c>
      <c r="E21" s="180">
        <f>IF(ISNUMBER(VALUE(SUBSTITUTE(実質収支比率等に係る経年分析!I$49,"▲","-"))),ROUND(VALUE(SUBSTITUTE(実質収支比率等に係る経年分析!I$49,"▲","-")),2),NA())</f>
        <v>11.46</v>
      </c>
      <c r="F21" s="180">
        <f>IF(ISNUMBER(VALUE(SUBSTITUTE(実質収支比率等に係る経年分析!J$49,"▲","-"))),ROUND(VALUE(SUBSTITUTE(実質収支比率等に係る経年分析!J$49,"▲","-")),2),NA())</f>
        <v>4.24</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国民健康保険診療所特別会計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宅地分譲事業特別会計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0.25</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1.1599999999999999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0.52</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8.6999999999999993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5.63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9.9499999999999993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13.49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10.76</v>
      </c>
    </row>
    <row r="36" spans="1:16">
      <c r="A36" s="181" t="str">
        <f>IF(連結実質赤字比率に係る赤字・黒字の構成分析!C$34="",NA(),連結実質赤字比率に係る赤字・黒字の構成分析!C$34)</f>
        <v>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17.690000000000001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17.77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17.96</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595</v>
      </c>
      <c r="E42" s="182"/>
      <c r="F42" s="182"/>
      <c r="G42" s="182">
        <f>'実質公債費比率（分子）の構造'!L$52</f>
        <v>589</v>
      </c>
      <c r="H42" s="182"/>
      <c r="I42" s="182"/>
      <c r="J42" s="182">
        <f>'実質公債費比率（分子）の構造'!M$52</f>
        <v>546</v>
      </c>
      <c r="K42" s="182"/>
      <c r="L42" s="182"/>
      <c r="M42" s="182">
        <f>'実質公債費比率（分子）の構造'!N$52</f>
        <v>544</v>
      </c>
      <c r="N42" s="182"/>
      <c r="O42" s="182"/>
      <c r="P42" s="182">
        <f>'実質公債費比率（分子）の構造'!O$52</f>
        <v>542</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12</v>
      </c>
      <c r="C44" s="182"/>
      <c r="D44" s="182"/>
      <c r="E44" s="182">
        <f>'実質公債費比率（分子）の構造'!L$50</f>
        <v>10</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7</v>
      </c>
      <c r="C45" s="182"/>
      <c r="D45" s="182"/>
      <c r="E45" s="182">
        <f>'実質公債費比率（分子）の構造'!L$49</f>
        <v>7</v>
      </c>
      <c r="F45" s="182"/>
      <c r="G45" s="182"/>
      <c r="H45" s="182">
        <f>'実質公債費比率（分子）の構造'!M$49</f>
        <v>14</v>
      </c>
      <c r="I45" s="182"/>
      <c r="J45" s="182"/>
      <c r="K45" s="182">
        <f>'実質公債費比率（分子）の構造'!N$49</f>
        <v>17</v>
      </c>
      <c r="L45" s="182"/>
      <c r="M45" s="182"/>
      <c r="N45" s="182">
        <f>'実質公債費比率（分子）の構造'!O$49</f>
        <v>23</v>
      </c>
      <c r="O45" s="182"/>
      <c r="P45" s="182"/>
    </row>
    <row r="46" spans="1:16">
      <c r="A46" s="182" t="s">
        <v>67</v>
      </c>
      <c r="B46" s="182">
        <f>'実質公債費比率（分子）の構造'!K$48</f>
        <v>462</v>
      </c>
      <c r="C46" s="182"/>
      <c r="D46" s="182"/>
      <c r="E46" s="182">
        <f>'実質公債費比率（分子）の構造'!L$48</f>
        <v>513</v>
      </c>
      <c r="F46" s="182"/>
      <c r="G46" s="182"/>
      <c r="H46" s="182">
        <f>'実質公債費比率（分子）の構造'!M$48</f>
        <v>532</v>
      </c>
      <c r="I46" s="182"/>
      <c r="J46" s="182"/>
      <c r="K46" s="182">
        <f>'実質公債費比率（分子）の構造'!N$48</f>
        <v>538</v>
      </c>
      <c r="L46" s="182"/>
      <c r="M46" s="182"/>
      <c r="N46" s="182">
        <f>'実質公債費比率（分子）の構造'!O$48</f>
        <v>551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425</v>
      </c>
      <c r="C49" s="182"/>
      <c r="D49" s="182"/>
      <c r="E49" s="182">
        <f>'実質公債費比率（分子）の構造'!L$45</f>
        <v>351</v>
      </c>
      <c r="F49" s="182"/>
      <c r="G49" s="182"/>
      <c r="H49" s="182">
        <f>'実質公債費比率（分子）の構造'!M$45</f>
        <v>255</v>
      </c>
      <c r="I49" s="182"/>
      <c r="J49" s="182"/>
      <c r="K49" s="182">
        <f>'実質公債費比率（分子）の構造'!N$45</f>
        <v>255</v>
      </c>
      <c r="L49" s="182"/>
      <c r="M49" s="182"/>
      <c r="N49" s="182">
        <f>'実質公債費比率（分子）の構造'!O$45</f>
        <v>276</v>
      </c>
      <c r="O49" s="182"/>
      <c r="P49" s="182"/>
    </row>
    <row r="50" spans="1:16">
      <c r="A50" s="182" t="s">
        <v>71</v>
      </c>
      <c r="B50" s="182" t="e">
        <f>NA()</f>
        <v>#N/A</v>
      </c>
      <c r="C50" s="182">
        <f>IF(ISNUMBER('実質公債費比率（分子）の構造'!K$53),'実質公債費比率（分子）の構造'!K$53,NA())</f>
        <v>311</v>
      </c>
      <c r="D50" s="182" t="e">
        <f>NA()</f>
        <v>#N/A</v>
      </c>
      <c r="E50" s="182" t="e">
        <f>NA()</f>
        <v>#N/A</v>
      </c>
      <c r="F50" s="182">
        <f>IF(ISNUMBER('実質公債費比率（分子）の構造'!L$53),'実質公債費比率（分子）の構造'!L$53,NA())</f>
        <v>292</v>
      </c>
      <c r="G50" s="182" t="e">
        <f>NA()</f>
        <v>#N/A</v>
      </c>
      <c r="H50" s="182" t="e">
        <f>NA()</f>
        <v>#N/A</v>
      </c>
      <c r="I50" s="182">
        <f>IF(ISNUMBER('実質公債費比率（分子）の構造'!M$53),'実質公債費比率（分子）の構造'!M$53,NA())</f>
        <v>255</v>
      </c>
      <c r="J50" s="182" t="e">
        <f>NA()</f>
        <v>#N/A</v>
      </c>
      <c r="K50" s="182" t="e">
        <f>NA()</f>
        <v>#N/A</v>
      </c>
      <c r="L50" s="182">
        <f>IF(ISNUMBER('実質公債費比率（分子）の構造'!N$53),'実質公債費比率（分子）の構造'!N$53,NA())</f>
        <v>266</v>
      </c>
      <c r="M50" s="182" t="e">
        <f>NA()</f>
        <v>#N/A</v>
      </c>
      <c r="N50" s="182" t="e">
        <f>NA()</f>
        <v>#N/A</v>
      </c>
      <c r="O50" s="182">
        <f>IF(ISNUMBER('実質公債費比率（分子）の構造'!O$53),'実質公債費比率（分子）の構造'!O$53,NA())</f>
        <v>308</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6425</v>
      </c>
      <c r="E56" s="181"/>
      <c r="F56" s="181"/>
      <c r="G56" s="181">
        <f>'将来負担比率（分子）の構造'!J$52</f>
        <v>6701</v>
      </c>
      <c r="H56" s="181"/>
      <c r="I56" s="181"/>
      <c r="J56" s="181">
        <f>'将来負担比率（分子）の構造'!K$52</f>
        <v>6341</v>
      </c>
      <c r="K56" s="181"/>
      <c r="L56" s="181"/>
      <c r="M56" s="181">
        <f>'将来負担比率（分子）の構造'!L$52</f>
        <v>5909</v>
      </c>
      <c r="N56" s="181"/>
      <c r="O56" s="181"/>
      <c r="P56" s="181">
        <f>'将来負担比率（分子）の構造'!M$52</f>
        <v>5540</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5156</v>
      </c>
      <c r="E58" s="181"/>
      <c r="F58" s="181"/>
      <c r="G58" s="181">
        <f>'将来負担比率（分子）の構造'!J$50</f>
        <v>3504</v>
      </c>
      <c r="H58" s="181"/>
      <c r="I58" s="181"/>
      <c r="J58" s="181">
        <f>'将来負担比率（分子）の構造'!K$50</f>
        <v>3547</v>
      </c>
      <c r="K58" s="181"/>
      <c r="L58" s="181"/>
      <c r="M58" s="181">
        <f>'将来負担比率（分子）の構造'!L$50</f>
        <v>3571</v>
      </c>
      <c r="N58" s="181"/>
      <c r="O58" s="181"/>
      <c r="P58" s="181">
        <f>'将来負担比率（分子）の構造'!M$50</f>
        <v>3956</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f>'将来負担比率（分子）の構造'!J$46</f>
        <v>34</v>
      </c>
      <c r="F61" s="181"/>
      <c r="G61" s="181"/>
      <c r="H61" s="181">
        <f>'将来負担比率（分子）の構造'!K$46</f>
        <v>34</v>
      </c>
      <c r="I61" s="181"/>
      <c r="J61" s="181"/>
      <c r="K61" s="181">
        <f>'将来負担比率（分子）の構造'!L$46</f>
        <v>34</v>
      </c>
      <c r="L61" s="181"/>
      <c r="M61" s="181"/>
      <c r="N61" s="181">
        <f>'将来負担比率（分子）の構造'!M$46</f>
        <v>34</v>
      </c>
      <c r="O61" s="181"/>
      <c r="P61" s="181"/>
    </row>
    <row r="62" spans="1:16">
      <c r="A62" s="181" t="s">
        <v>35</v>
      </c>
      <c r="B62" s="181">
        <f>'将来負担比率（分子）の構造'!I$45</f>
        <v>223</v>
      </c>
      <c r="C62" s="181"/>
      <c r="D62" s="181"/>
      <c r="E62" s="181">
        <f>'将来負担比率（分子）の構造'!J$45</f>
        <v>216</v>
      </c>
      <c r="F62" s="181"/>
      <c r="G62" s="181"/>
      <c r="H62" s="181">
        <f>'将来負担比率（分子）の構造'!K$45</f>
        <v>165</v>
      </c>
      <c r="I62" s="181"/>
      <c r="J62" s="181"/>
      <c r="K62" s="181">
        <f>'将来負担比率（分子）の構造'!L$45</f>
        <v>178</v>
      </c>
      <c r="L62" s="181"/>
      <c r="M62" s="181"/>
      <c r="N62" s="181">
        <f>'将来負担比率（分子）の構造'!M$45</f>
        <v>130</v>
      </c>
      <c r="O62" s="181"/>
      <c r="P62" s="181"/>
    </row>
    <row r="63" spans="1:16">
      <c r="A63" s="181" t="s">
        <v>34</v>
      </c>
      <c r="B63" s="181">
        <f>'将来負担比率（分子）の構造'!I$44</f>
        <v>116</v>
      </c>
      <c r="C63" s="181"/>
      <c r="D63" s="181"/>
      <c r="E63" s="181">
        <f>'将来負担比率（分子）の構造'!J$44</f>
        <v>115</v>
      </c>
      <c r="F63" s="181"/>
      <c r="G63" s="181"/>
      <c r="H63" s="181">
        <f>'将来負担比率（分子）の構造'!K$44</f>
        <v>133</v>
      </c>
      <c r="I63" s="181"/>
      <c r="J63" s="181"/>
      <c r="K63" s="181">
        <f>'将来負担比率（分子）の構造'!L$44</f>
        <v>124</v>
      </c>
      <c r="L63" s="181"/>
      <c r="M63" s="181"/>
      <c r="N63" s="181">
        <f>'将来負担比率（分子）の構造'!M$44</f>
        <v>133</v>
      </c>
      <c r="O63" s="181"/>
      <c r="P63" s="181"/>
    </row>
    <row r="64" spans="1:16">
      <c r="A64" s="181" t="s">
        <v>33</v>
      </c>
      <c r="B64" s="181">
        <f>'将来負担比率（分子）の構造'!I$43</f>
        <v>5786</v>
      </c>
      <c r="C64" s="181"/>
      <c r="D64" s="181"/>
      <c r="E64" s="181">
        <f>'将来負担比率（分子）の構造'!J$43</f>
        <v>5669</v>
      </c>
      <c r="F64" s="181"/>
      <c r="G64" s="181"/>
      <c r="H64" s="181">
        <f>'将来負担比率（分子）の構造'!K$43</f>
        <v>5909</v>
      </c>
      <c r="I64" s="181"/>
      <c r="J64" s="181"/>
      <c r="K64" s="181">
        <f>'将来負担比率（分子）の構造'!L$43</f>
        <v>5587</v>
      </c>
      <c r="L64" s="181"/>
      <c r="M64" s="181"/>
      <c r="N64" s="181">
        <f>'将来負担比率（分子）の構造'!M$43</f>
        <v>5149</v>
      </c>
      <c r="O64" s="181"/>
      <c r="P64" s="181"/>
    </row>
    <row r="65" spans="1:16">
      <c r="A65" s="181" t="s">
        <v>32</v>
      </c>
      <c r="B65" s="181">
        <f>'将来負担比率（分子）の構造'!I$42</f>
        <v>26</v>
      </c>
      <c r="C65" s="181"/>
      <c r="D65" s="181"/>
      <c r="E65" s="181">
        <f>'将来負担比率（分子）の構造'!J$42</f>
        <v>25</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2393</v>
      </c>
      <c r="C66" s="181"/>
      <c r="D66" s="181"/>
      <c r="E66" s="181">
        <f>'将来負担比率（分子）の構造'!J$41</f>
        <v>4190</v>
      </c>
      <c r="F66" s="181"/>
      <c r="G66" s="181"/>
      <c r="H66" s="181">
        <f>'将来負担比率（分子）の構造'!K$41</f>
        <v>4009</v>
      </c>
      <c r="I66" s="181"/>
      <c r="J66" s="181"/>
      <c r="K66" s="181">
        <f>'将来負担比率（分子）の構造'!L$41</f>
        <v>3825</v>
      </c>
      <c r="L66" s="181"/>
      <c r="M66" s="181"/>
      <c r="N66" s="181">
        <f>'将来負担比率（分子）の構造'!M$41</f>
        <v>3733</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45</v>
      </c>
      <c r="G67" s="181" t="e">
        <f>NA()</f>
        <v>#N/A</v>
      </c>
      <c r="H67" s="181" t="e">
        <f>NA()</f>
        <v>#N/A</v>
      </c>
      <c r="I67" s="181">
        <f>IF(ISNUMBER('将来負担比率（分子）の構造'!K$53), IF('将来負担比率（分子）の構造'!K$53 &lt; 0, 0, '将来負担比率（分子）の構造'!K$53), NA())</f>
        <v>363</v>
      </c>
      <c r="J67" s="181" t="e">
        <f>NA()</f>
        <v>#N/A</v>
      </c>
      <c r="K67" s="181" t="e">
        <f>NA()</f>
        <v>#N/A</v>
      </c>
      <c r="L67" s="181">
        <f>IF(ISNUMBER('将来負担比率（分子）の構造'!L$53), IF('将来負担比率（分子）の構造'!L$53 &lt; 0, 0, '将来負担比率（分子）の構造'!L$53), NA())</f>
        <v>269</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2055</v>
      </c>
      <c r="C72" s="185">
        <f>基金残高に係る経年分析!G55</f>
        <v>2323</v>
      </c>
      <c r="D72" s="185">
        <f>基金残高に係る経年分析!H55</f>
        <v>2608</v>
      </c>
    </row>
    <row r="73" spans="1:16">
      <c r="A73" s="184" t="s">
        <v>78</v>
      </c>
      <c r="B73" s="185">
        <f>基金残高に係る経年分析!F56</f>
        <v>157</v>
      </c>
      <c r="C73" s="185">
        <f>基金残高に係る経年分析!G56</f>
        <v>157</v>
      </c>
      <c r="D73" s="185">
        <f>基金残高に係る経年分析!H56</f>
        <v>157</v>
      </c>
    </row>
    <row r="74" spans="1:16">
      <c r="A74" s="184" t="s">
        <v>79</v>
      </c>
      <c r="B74" s="185">
        <f>基金残高に係る経年分析!F57</f>
        <v>2409</v>
      </c>
      <c r="C74" s="185">
        <f>基金残高に係る経年分析!G57</f>
        <v>2426</v>
      </c>
      <c r="D74" s="185">
        <f>基金残高に係る経年分析!H57</f>
        <v>2774</v>
      </c>
    </row>
  </sheetData>
  <sheetProtection algorithmName="SHA-512" hashValue="87xJfauEQ5QLWkRi6GXirYiUQXoLLq9iw90gOD/zKhQ5t5uWp0zV4izZKtDf9qHh3eounW9EGP4gCs6XMnBBYQ==" saltValue="H7VZAP9sOU7WgucX0y4x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sqref="A1:XFD1"/>
    </sheetView>
  </sheetViews>
  <sheetFormatPr defaultColWidth="0" defaultRowHeight="11.25" customHeight="1" zeroHeight="1"/>
  <cols>
    <col min="1" max="95" width="1.6640625" style="226" customWidth="1"/>
    <col min="96" max="133" width="1.6640625" style="242" customWidth="1"/>
    <col min="134" max="143" width="1.6640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218</v>
      </c>
      <c r="DI1" s="622"/>
      <c r="DJ1" s="622"/>
      <c r="DK1" s="622"/>
      <c r="DL1" s="622"/>
      <c r="DM1" s="622"/>
      <c r="DN1" s="623"/>
      <c r="DO1" s="226"/>
      <c r="DP1" s="621" t="s">
        <v>219</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221</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222</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223</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224</v>
      </c>
      <c r="S4" s="625"/>
      <c r="T4" s="625"/>
      <c r="U4" s="625"/>
      <c r="V4" s="625"/>
      <c r="W4" s="625"/>
      <c r="X4" s="625"/>
      <c r="Y4" s="626"/>
      <c r="Z4" s="624" t="s">
        <v>225</v>
      </c>
      <c r="AA4" s="625"/>
      <c r="AB4" s="625"/>
      <c r="AC4" s="626"/>
      <c r="AD4" s="624" t="s">
        <v>226</v>
      </c>
      <c r="AE4" s="625"/>
      <c r="AF4" s="625"/>
      <c r="AG4" s="625"/>
      <c r="AH4" s="625"/>
      <c r="AI4" s="625"/>
      <c r="AJ4" s="625"/>
      <c r="AK4" s="626"/>
      <c r="AL4" s="624" t="s">
        <v>225</v>
      </c>
      <c r="AM4" s="625"/>
      <c r="AN4" s="625"/>
      <c r="AO4" s="626"/>
      <c r="AP4" s="630" t="s">
        <v>227</v>
      </c>
      <c r="AQ4" s="630"/>
      <c r="AR4" s="630"/>
      <c r="AS4" s="630"/>
      <c r="AT4" s="630"/>
      <c r="AU4" s="630"/>
      <c r="AV4" s="630"/>
      <c r="AW4" s="630"/>
      <c r="AX4" s="630"/>
      <c r="AY4" s="630"/>
      <c r="AZ4" s="630"/>
      <c r="BA4" s="630"/>
      <c r="BB4" s="630"/>
      <c r="BC4" s="630"/>
      <c r="BD4" s="630"/>
      <c r="BE4" s="630"/>
      <c r="BF4" s="630"/>
      <c r="BG4" s="630" t="s">
        <v>228</v>
      </c>
      <c r="BH4" s="630"/>
      <c r="BI4" s="630"/>
      <c r="BJ4" s="630"/>
      <c r="BK4" s="630"/>
      <c r="BL4" s="630"/>
      <c r="BM4" s="630"/>
      <c r="BN4" s="630"/>
      <c r="BO4" s="630" t="s">
        <v>225</v>
      </c>
      <c r="BP4" s="630"/>
      <c r="BQ4" s="630"/>
      <c r="BR4" s="630"/>
      <c r="BS4" s="630" t="s">
        <v>229</v>
      </c>
      <c r="BT4" s="630"/>
      <c r="BU4" s="630"/>
      <c r="BV4" s="630"/>
      <c r="BW4" s="630"/>
      <c r="BX4" s="630"/>
      <c r="BY4" s="630"/>
      <c r="BZ4" s="630"/>
      <c r="CA4" s="630"/>
      <c r="CB4" s="630"/>
      <c r="CD4" s="627" t="s">
        <v>230</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231</v>
      </c>
      <c r="C5" s="632"/>
      <c r="D5" s="632"/>
      <c r="E5" s="632"/>
      <c r="F5" s="632"/>
      <c r="G5" s="632"/>
      <c r="H5" s="632"/>
      <c r="I5" s="632"/>
      <c r="J5" s="632"/>
      <c r="K5" s="632"/>
      <c r="L5" s="632"/>
      <c r="M5" s="632"/>
      <c r="N5" s="632"/>
      <c r="O5" s="632"/>
      <c r="P5" s="632"/>
      <c r="Q5" s="633"/>
      <c r="R5" s="634">
        <v>3929817</v>
      </c>
      <c r="S5" s="635"/>
      <c r="T5" s="635"/>
      <c r="U5" s="635"/>
      <c r="V5" s="635"/>
      <c r="W5" s="635"/>
      <c r="X5" s="635"/>
      <c r="Y5" s="636"/>
      <c r="Z5" s="637">
        <v>34.1</v>
      </c>
      <c r="AA5" s="637"/>
      <c r="AB5" s="637"/>
      <c r="AC5" s="637"/>
      <c r="AD5" s="638">
        <v>3929817</v>
      </c>
      <c r="AE5" s="638"/>
      <c r="AF5" s="638"/>
      <c r="AG5" s="638"/>
      <c r="AH5" s="638"/>
      <c r="AI5" s="638"/>
      <c r="AJ5" s="638"/>
      <c r="AK5" s="638"/>
      <c r="AL5" s="639">
        <v>92</v>
      </c>
      <c r="AM5" s="640"/>
      <c r="AN5" s="640"/>
      <c r="AO5" s="641"/>
      <c r="AP5" s="631" t="s">
        <v>232</v>
      </c>
      <c r="AQ5" s="632"/>
      <c r="AR5" s="632"/>
      <c r="AS5" s="632"/>
      <c r="AT5" s="632"/>
      <c r="AU5" s="632"/>
      <c r="AV5" s="632"/>
      <c r="AW5" s="632"/>
      <c r="AX5" s="632"/>
      <c r="AY5" s="632"/>
      <c r="AZ5" s="632"/>
      <c r="BA5" s="632"/>
      <c r="BB5" s="632"/>
      <c r="BC5" s="632"/>
      <c r="BD5" s="632"/>
      <c r="BE5" s="632"/>
      <c r="BF5" s="633"/>
      <c r="BG5" s="645">
        <v>3929817</v>
      </c>
      <c r="BH5" s="646"/>
      <c r="BI5" s="646"/>
      <c r="BJ5" s="646"/>
      <c r="BK5" s="646"/>
      <c r="BL5" s="646"/>
      <c r="BM5" s="646"/>
      <c r="BN5" s="647"/>
      <c r="BO5" s="648">
        <v>100</v>
      </c>
      <c r="BP5" s="648"/>
      <c r="BQ5" s="648"/>
      <c r="BR5" s="648"/>
      <c r="BS5" s="649">
        <v>33775</v>
      </c>
      <c r="BT5" s="649"/>
      <c r="BU5" s="649"/>
      <c r="BV5" s="649"/>
      <c r="BW5" s="649"/>
      <c r="BX5" s="649"/>
      <c r="BY5" s="649"/>
      <c r="BZ5" s="649"/>
      <c r="CA5" s="649"/>
      <c r="CB5" s="653"/>
      <c r="CD5" s="627" t="s">
        <v>227</v>
      </c>
      <c r="CE5" s="628"/>
      <c r="CF5" s="628"/>
      <c r="CG5" s="628"/>
      <c r="CH5" s="628"/>
      <c r="CI5" s="628"/>
      <c r="CJ5" s="628"/>
      <c r="CK5" s="628"/>
      <c r="CL5" s="628"/>
      <c r="CM5" s="628"/>
      <c r="CN5" s="628"/>
      <c r="CO5" s="628"/>
      <c r="CP5" s="628"/>
      <c r="CQ5" s="629"/>
      <c r="CR5" s="627" t="s">
        <v>233</v>
      </c>
      <c r="CS5" s="628"/>
      <c r="CT5" s="628"/>
      <c r="CU5" s="628"/>
      <c r="CV5" s="628"/>
      <c r="CW5" s="628"/>
      <c r="CX5" s="628"/>
      <c r="CY5" s="629"/>
      <c r="CZ5" s="627" t="s">
        <v>225</v>
      </c>
      <c r="DA5" s="628"/>
      <c r="DB5" s="628"/>
      <c r="DC5" s="629"/>
      <c r="DD5" s="627" t="s">
        <v>234</v>
      </c>
      <c r="DE5" s="628"/>
      <c r="DF5" s="628"/>
      <c r="DG5" s="628"/>
      <c r="DH5" s="628"/>
      <c r="DI5" s="628"/>
      <c r="DJ5" s="628"/>
      <c r="DK5" s="628"/>
      <c r="DL5" s="628"/>
      <c r="DM5" s="628"/>
      <c r="DN5" s="628"/>
      <c r="DO5" s="628"/>
      <c r="DP5" s="629"/>
      <c r="DQ5" s="627" t="s">
        <v>235</v>
      </c>
      <c r="DR5" s="628"/>
      <c r="DS5" s="628"/>
      <c r="DT5" s="628"/>
      <c r="DU5" s="628"/>
      <c r="DV5" s="628"/>
      <c r="DW5" s="628"/>
      <c r="DX5" s="628"/>
      <c r="DY5" s="628"/>
      <c r="DZ5" s="628"/>
      <c r="EA5" s="628"/>
      <c r="EB5" s="628"/>
      <c r="EC5" s="629"/>
    </row>
    <row r="6" spans="2:143" ht="11.25" customHeight="1">
      <c r="B6" s="642" t="s">
        <v>236</v>
      </c>
      <c r="C6" s="643"/>
      <c r="D6" s="643"/>
      <c r="E6" s="643"/>
      <c r="F6" s="643"/>
      <c r="G6" s="643"/>
      <c r="H6" s="643"/>
      <c r="I6" s="643"/>
      <c r="J6" s="643"/>
      <c r="K6" s="643"/>
      <c r="L6" s="643"/>
      <c r="M6" s="643"/>
      <c r="N6" s="643"/>
      <c r="O6" s="643"/>
      <c r="P6" s="643"/>
      <c r="Q6" s="644"/>
      <c r="R6" s="645">
        <v>52591</v>
      </c>
      <c r="S6" s="646"/>
      <c r="T6" s="646"/>
      <c r="U6" s="646"/>
      <c r="V6" s="646"/>
      <c r="W6" s="646"/>
      <c r="X6" s="646"/>
      <c r="Y6" s="647"/>
      <c r="Z6" s="648">
        <v>0.5</v>
      </c>
      <c r="AA6" s="648"/>
      <c r="AB6" s="648"/>
      <c r="AC6" s="648"/>
      <c r="AD6" s="649">
        <v>52591</v>
      </c>
      <c r="AE6" s="649"/>
      <c r="AF6" s="649"/>
      <c r="AG6" s="649"/>
      <c r="AH6" s="649"/>
      <c r="AI6" s="649"/>
      <c r="AJ6" s="649"/>
      <c r="AK6" s="649"/>
      <c r="AL6" s="650">
        <v>1.2</v>
      </c>
      <c r="AM6" s="651"/>
      <c r="AN6" s="651"/>
      <c r="AO6" s="652"/>
      <c r="AP6" s="642" t="s">
        <v>237</v>
      </c>
      <c r="AQ6" s="643"/>
      <c r="AR6" s="643"/>
      <c r="AS6" s="643"/>
      <c r="AT6" s="643"/>
      <c r="AU6" s="643"/>
      <c r="AV6" s="643"/>
      <c r="AW6" s="643"/>
      <c r="AX6" s="643"/>
      <c r="AY6" s="643"/>
      <c r="AZ6" s="643"/>
      <c r="BA6" s="643"/>
      <c r="BB6" s="643"/>
      <c r="BC6" s="643"/>
      <c r="BD6" s="643"/>
      <c r="BE6" s="643"/>
      <c r="BF6" s="644"/>
      <c r="BG6" s="645">
        <v>3929817</v>
      </c>
      <c r="BH6" s="646"/>
      <c r="BI6" s="646"/>
      <c r="BJ6" s="646"/>
      <c r="BK6" s="646"/>
      <c r="BL6" s="646"/>
      <c r="BM6" s="646"/>
      <c r="BN6" s="647"/>
      <c r="BO6" s="648">
        <v>100</v>
      </c>
      <c r="BP6" s="648"/>
      <c r="BQ6" s="648"/>
      <c r="BR6" s="648"/>
      <c r="BS6" s="649">
        <v>33775</v>
      </c>
      <c r="BT6" s="649"/>
      <c r="BU6" s="649"/>
      <c r="BV6" s="649"/>
      <c r="BW6" s="649"/>
      <c r="BX6" s="649"/>
      <c r="BY6" s="649"/>
      <c r="BZ6" s="649"/>
      <c r="CA6" s="649"/>
      <c r="CB6" s="653"/>
      <c r="CD6" s="656" t="s">
        <v>238</v>
      </c>
      <c r="CE6" s="657"/>
      <c r="CF6" s="657"/>
      <c r="CG6" s="657"/>
      <c r="CH6" s="657"/>
      <c r="CI6" s="657"/>
      <c r="CJ6" s="657"/>
      <c r="CK6" s="657"/>
      <c r="CL6" s="657"/>
      <c r="CM6" s="657"/>
      <c r="CN6" s="657"/>
      <c r="CO6" s="657"/>
      <c r="CP6" s="657"/>
      <c r="CQ6" s="658"/>
      <c r="CR6" s="645">
        <v>95052</v>
      </c>
      <c r="CS6" s="646"/>
      <c r="CT6" s="646"/>
      <c r="CU6" s="646"/>
      <c r="CV6" s="646"/>
      <c r="CW6" s="646"/>
      <c r="CX6" s="646"/>
      <c r="CY6" s="647"/>
      <c r="CZ6" s="639">
        <v>0.9</v>
      </c>
      <c r="DA6" s="640"/>
      <c r="DB6" s="640"/>
      <c r="DC6" s="659"/>
      <c r="DD6" s="654" t="s">
        <v>131</v>
      </c>
      <c r="DE6" s="646"/>
      <c r="DF6" s="646"/>
      <c r="DG6" s="646"/>
      <c r="DH6" s="646"/>
      <c r="DI6" s="646"/>
      <c r="DJ6" s="646"/>
      <c r="DK6" s="646"/>
      <c r="DL6" s="646"/>
      <c r="DM6" s="646"/>
      <c r="DN6" s="646"/>
      <c r="DO6" s="646"/>
      <c r="DP6" s="647"/>
      <c r="DQ6" s="654">
        <v>94972</v>
      </c>
      <c r="DR6" s="646"/>
      <c r="DS6" s="646"/>
      <c r="DT6" s="646"/>
      <c r="DU6" s="646"/>
      <c r="DV6" s="646"/>
      <c r="DW6" s="646"/>
      <c r="DX6" s="646"/>
      <c r="DY6" s="646"/>
      <c r="DZ6" s="646"/>
      <c r="EA6" s="646"/>
      <c r="EB6" s="646"/>
      <c r="EC6" s="655"/>
    </row>
    <row r="7" spans="2:143" ht="11.25" customHeight="1">
      <c r="B7" s="642" t="s">
        <v>239</v>
      </c>
      <c r="C7" s="643"/>
      <c r="D7" s="643"/>
      <c r="E7" s="643"/>
      <c r="F7" s="643"/>
      <c r="G7" s="643"/>
      <c r="H7" s="643"/>
      <c r="I7" s="643"/>
      <c r="J7" s="643"/>
      <c r="K7" s="643"/>
      <c r="L7" s="643"/>
      <c r="M7" s="643"/>
      <c r="N7" s="643"/>
      <c r="O7" s="643"/>
      <c r="P7" s="643"/>
      <c r="Q7" s="644"/>
      <c r="R7" s="645">
        <v>1223</v>
      </c>
      <c r="S7" s="646"/>
      <c r="T7" s="646"/>
      <c r="U7" s="646"/>
      <c r="V7" s="646"/>
      <c r="W7" s="646"/>
      <c r="X7" s="646"/>
      <c r="Y7" s="647"/>
      <c r="Z7" s="648">
        <v>0</v>
      </c>
      <c r="AA7" s="648"/>
      <c r="AB7" s="648"/>
      <c r="AC7" s="648"/>
      <c r="AD7" s="649">
        <v>1223</v>
      </c>
      <c r="AE7" s="649"/>
      <c r="AF7" s="649"/>
      <c r="AG7" s="649"/>
      <c r="AH7" s="649"/>
      <c r="AI7" s="649"/>
      <c r="AJ7" s="649"/>
      <c r="AK7" s="649"/>
      <c r="AL7" s="650">
        <v>0</v>
      </c>
      <c r="AM7" s="651"/>
      <c r="AN7" s="651"/>
      <c r="AO7" s="652"/>
      <c r="AP7" s="642" t="s">
        <v>240</v>
      </c>
      <c r="AQ7" s="643"/>
      <c r="AR7" s="643"/>
      <c r="AS7" s="643"/>
      <c r="AT7" s="643"/>
      <c r="AU7" s="643"/>
      <c r="AV7" s="643"/>
      <c r="AW7" s="643"/>
      <c r="AX7" s="643"/>
      <c r="AY7" s="643"/>
      <c r="AZ7" s="643"/>
      <c r="BA7" s="643"/>
      <c r="BB7" s="643"/>
      <c r="BC7" s="643"/>
      <c r="BD7" s="643"/>
      <c r="BE7" s="643"/>
      <c r="BF7" s="644"/>
      <c r="BG7" s="645">
        <v>754167</v>
      </c>
      <c r="BH7" s="646"/>
      <c r="BI7" s="646"/>
      <c r="BJ7" s="646"/>
      <c r="BK7" s="646"/>
      <c r="BL7" s="646"/>
      <c r="BM7" s="646"/>
      <c r="BN7" s="647"/>
      <c r="BO7" s="648">
        <v>19.2</v>
      </c>
      <c r="BP7" s="648"/>
      <c r="BQ7" s="648"/>
      <c r="BR7" s="648"/>
      <c r="BS7" s="649">
        <v>33775</v>
      </c>
      <c r="BT7" s="649"/>
      <c r="BU7" s="649"/>
      <c r="BV7" s="649"/>
      <c r="BW7" s="649"/>
      <c r="BX7" s="649"/>
      <c r="BY7" s="649"/>
      <c r="BZ7" s="649"/>
      <c r="CA7" s="649"/>
      <c r="CB7" s="653"/>
      <c r="CD7" s="660" t="s">
        <v>241</v>
      </c>
      <c r="CE7" s="661"/>
      <c r="CF7" s="661"/>
      <c r="CG7" s="661"/>
      <c r="CH7" s="661"/>
      <c r="CI7" s="661"/>
      <c r="CJ7" s="661"/>
      <c r="CK7" s="661"/>
      <c r="CL7" s="661"/>
      <c r="CM7" s="661"/>
      <c r="CN7" s="661"/>
      <c r="CO7" s="661"/>
      <c r="CP7" s="661"/>
      <c r="CQ7" s="662"/>
      <c r="CR7" s="645">
        <v>2098668</v>
      </c>
      <c r="CS7" s="646"/>
      <c r="CT7" s="646"/>
      <c r="CU7" s="646"/>
      <c r="CV7" s="646"/>
      <c r="CW7" s="646"/>
      <c r="CX7" s="646"/>
      <c r="CY7" s="647"/>
      <c r="CZ7" s="648">
        <v>19.8</v>
      </c>
      <c r="DA7" s="648"/>
      <c r="DB7" s="648"/>
      <c r="DC7" s="648"/>
      <c r="DD7" s="654">
        <v>147850</v>
      </c>
      <c r="DE7" s="646"/>
      <c r="DF7" s="646"/>
      <c r="DG7" s="646"/>
      <c r="DH7" s="646"/>
      <c r="DI7" s="646"/>
      <c r="DJ7" s="646"/>
      <c r="DK7" s="646"/>
      <c r="DL7" s="646"/>
      <c r="DM7" s="646"/>
      <c r="DN7" s="646"/>
      <c r="DO7" s="646"/>
      <c r="DP7" s="647"/>
      <c r="DQ7" s="654">
        <v>1823516</v>
      </c>
      <c r="DR7" s="646"/>
      <c r="DS7" s="646"/>
      <c r="DT7" s="646"/>
      <c r="DU7" s="646"/>
      <c r="DV7" s="646"/>
      <c r="DW7" s="646"/>
      <c r="DX7" s="646"/>
      <c r="DY7" s="646"/>
      <c r="DZ7" s="646"/>
      <c r="EA7" s="646"/>
      <c r="EB7" s="646"/>
      <c r="EC7" s="655"/>
    </row>
    <row r="8" spans="2:143" ht="11.25" customHeight="1">
      <c r="B8" s="642" t="s">
        <v>242</v>
      </c>
      <c r="C8" s="643"/>
      <c r="D8" s="643"/>
      <c r="E8" s="643"/>
      <c r="F8" s="643"/>
      <c r="G8" s="643"/>
      <c r="H8" s="643"/>
      <c r="I8" s="643"/>
      <c r="J8" s="643"/>
      <c r="K8" s="643"/>
      <c r="L8" s="643"/>
      <c r="M8" s="643"/>
      <c r="N8" s="643"/>
      <c r="O8" s="643"/>
      <c r="P8" s="643"/>
      <c r="Q8" s="644"/>
      <c r="R8" s="645">
        <v>6722</v>
      </c>
      <c r="S8" s="646"/>
      <c r="T8" s="646"/>
      <c r="U8" s="646"/>
      <c r="V8" s="646"/>
      <c r="W8" s="646"/>
      <c r="X8" s="646"/>
      <c r="Y8" s="647"/>
      <c r="Z8" s="648">
        <v>0.1</v>
      </c>
      <c r="AA8" s="648"/>
      <c r="AB8" s="648"/>
      <c r="AC8" s="648"/>
      <c r="AD8" s="649">
        <v>6722</v>
      </c>
      <c r="AE8" s="649"/>
      <c r="AF8" s="649"/>
      <c r="AG8" s="649"/>
      <c r="AH8" s="649"/>
      <c r="AI8" s="649"/>
      <c r="AJ8" s="649"/>
      <c r="AK8" s="649"/>
      <c r="AL8" s="650">
        <v>0.2</v>
      </c>
      <c r="AM8" s="651"/>
      <c r="AN8" s="651"/>
      <c r="AO8" s="652"/>
      <c r="AP8" s="642" t="s">
        <v>243</v>
      </c>
      <c r="AQ8" s="643"/>
      <c r="AR8" s="643"/>
      <c r="AS8" s="643"/>
      <c r="AT8" s="643"/>
      <c r="AU8" s="643"/>
      <c r="AV8" s="643"/>
      <c r="AW8" s="643"/>
      <c r="AX8" s="643"/>
      <c r="AY8" s="643"/>
      <c r="AZ8" s="643"/>
      <c r="BA8" s="643"/>
      <c r="BB8" s="643"/>
      <c r="BC8" s="643"/>
      <c r="BD8" s="643"/>
      <c r="BE8" s="643"/>
      <c r="BF8" s="644"/>
      <c r="BG8" s="645">
        <v>18828</v>
      </c>
      <c r="BH8" s="646"/>
      <c r="BI8" s="646"/>
      <c r="BJ8" s="646"/>
      <c r="BK8" s="646"/>
      <c r="BL8" s="646"/>
      <c r="BM8" s="646"/>
      <c r="BN8" s="647"/>
      <c r="BO8" s="648">
        <v>0.5</v>
      </c>
      <c r="BP8" s="648"/>
      <c r="BQ8" s="648"/>
      <c r="BR8" s="648"/>
      <c r="BS8" s="654" t="s">
        <v>131</v>
      </c>
      <c r="BT8" s="646"/>
      <c r="BU8" s="646"/>
      <c r="BV8" s="646"/>
      <c r="BW8" s="646"/>
      <c r="BX8" s="646"/>
      <c r="BY8" s="646"/>
      <c r="BZ8" s="646"/>
      <c r="CA8" s="646"/>
      <c r="CB8" s="655"/>
      <c r="CD8" s="660" t="s">
        <v>244</v>
      </c>
      <c r="CE8" s="661"/>
      <c r="CF8" s="661"/>
      <c r="CG8" s="661"/>
      <c r="CH8" s="661"/>
      <c r="CI8" s="661"/>
      <c r="CJ8" s="661"/>
      <c r="CK8" s="661"/>
      <c r="CL8" s="661"/>
      <c r="CM8" s="661"/>
      <c r="CN8" s="661"/>
      <c r="CO8" s="661"/>
      <c r="CP8" s="661"/>
      <c r="CQ8" s="662"/>
      <c r="CR8" s="645">
        <v>1934693</v>
      </c>
      <c r="CS8" s="646"/>
      <c r="CT8" s="646"/>
      <c r="CU8" s="646"/>
      <c r="CV8" s="646"/>
      <c r="CW8" s="646"/>
      <c r="CX8" s="646"/>
      <c r="CY8" s="647"/>
      <c r="CZ8" s="648">
        <v>18.3</v>
      </c>
      <c r="DA8" s="648"/>
      <c r="DB8" s="648"/>
      <c r="DC8" s="648"/>
      <c r="DD8" s="654">
        <v>324880</v>
      </c>
      <c r="DE8" s="646"/>
      <c r="DF8" s="646"/>
      <c r="DG8" s="646"/>
      <c r="DH8" s="646"/>
      <c r="DI8" s="646"/>
      <c r="DJ8" s="646"/>
      <c r="DK8" s="646"/>
      <c r="DL8" s="646"/>
      <c r="DM8" s="646"/>
      <c r="DN8" s="646"/>
      <c r="DO8" s="646"/>
      <c r="DP8" s="647"/>
      <c r="DQ8" s="654">
        <v>1281424</v>
      </c>
      <c r="DR8" s="646"/>
      <c r="DS8" s="646"/>
      <c r="DT8" s="646"/>
      <c r="DU8" s="646"/>
      <c r="DV8" s="646"/>
      <c r="DW8" s="646"/>
      <c r="DX8" s="646"/>
      <c r="DY8" s="646"/>
      <c r="DZ8" s="646"/>
      <c r="EA8" s="646"/>
      <c r="EB8" s="646"/>
      <c r="EC8" s="655"/>
    </row>
    <row r="9" spans="2:143" ht="11.25" customHeight="1">
      <c r="B9" s="642" t="s">
        <v>245</v>
      </c>
      <c r="C9" s="643"/>
      <c r="D9" s="643"/>
      <c r="E9" s="643"/>
      <c r="F9" s="643"/>
      <c r="G9" s="643"/>
      <c r="H9" s="643"/>
      <c r="I9" s="643"/>
      <c r="J9" s="643"/>
      <c r="K9" s="643"/>
      <c r="L9" s="643"/>
      <c r="M9" s="643"/>
      <c r="N9" s="643"/>
      <c r="O9" s="643"/>
      <c r="P9" s="643"/>
      <c r="Q9" s="644"/>
      <c r="R9" s="645">
        <v>3768</v>
      </c>
      <c r="S9" s="646"/>
      <c r="T9" s="646"/>
      <c r="U9" s="646"/>
      <c r="V9" s="646"/>
      <c r="W9" s="646"/>
      <c r="X9" s="646"/>
      <c r="Y9" s="647"/>
      <c r="Z9" s="648">
        <v>0</v>
      </c>
      <c r="AA9" s="648"/>
      <c r="AB9" s="648"/>
      <c r="AC9" s="648"/>
      <c r="AD9" s="649">
        <v>3768</v>
      </c>
      <c r="AE9" s="649"/>
      <c r="AF9" s="649"/>
      <c r="AG9" s="649"/>
      <c r="AH9" s="649"/>
      <c r="AI9" s="649"/>
      <c r="AJ9" s="649"/>
      <c r="AK9" s="649"/>
      <c r="AL9" s="650">
        <v>0.1</v>
      </c>
      <c r="AM9" s="651"/>
      <c r="AN9" s="651"/>
      <c r="AO9" s="652"/>
      <c r="AP9" s="642" t="s">
        <v>246</v>
      </c>
      <c r="AQ9" s="643"/>
      <c r="AR9" s="643"/>
      <c r="AS9" s="643"/>
      <c r="AT9" s="643"/>
      <c r="AU9" s="643"/>
      <c r="AV9" s="643"/>
      <c r="AW9" s="643"/>
      <c r="AX9" s="643"/>
      <c r="AY9" s="643"/>
      <c r="AZ9" s="643"/>
      <c r="BA9" s="643"/>
      <c r="BB9" s="643"/>
      <c r="BC9" s="643"/>
      <c r="BD9" s="643"/>
      <c r="BE9" s="643"/>
      <c r="BF9" s="644"/>
      <c r="BG9" s="645">
        <v>516395</v>
      </c>
      <c r="BH9" s="646"/>
      <c r="BI9" s="646"/>
      <c r="BJ9" s="646"/>
      <c r="BK9" s="646"/>
      <c r="BL9" s="646"/>
      <c r="BM9" s="646"/>
      <c r="BN9" s="647"/>
      <c r="BO9" s="648">
        <v>13.1</v>
      </c>
      <c r="BP9" s="648"/>
      <c r="BQ9" s="648"/>
      <c r="BR9" s="648"/>
      <c r="BS9" s="654" t="s">
        <v>247</v>
      </c>
      <c r="BT9" s="646"/>
      <c r="BU9" s="646"/>
      <c r="BV9" s="646"/>
      <c r="BW9" s="646"/>
      <c r="BX9" s="646"/>
      <c r="BY9" s="646"/>
      <c r="BZ9" s="646"/>
      <c r="CA9" s="646"/>
      <c r="CB9" s="655"/>
      <c r="CD9" s="660" t="s">
        <v>248</v>
      </c>
      <c r="CE9" s="661"/>
      <c r="CF9" s="661"/>
      <c r="CG9" s="661"/>
      <c r="CH9" s="661"/>
      <c r="CI9" s="661"/>
      <c r="CJ9" s="661"/>
      <c r="CK9" s="661"/>
      <c r="CL9" s="661"/>
      <c r="CM9" s="661"/>
      <c r="CN9" s="661"/>
      <c r="CO9" s="661"/>
      <c r="CP9" s="661"/>
      <c r="CQ9" s="662"/>
      <c r="CR9" s="645">
        <v>849952</v>
      </c>
      <c r="CS9" s="646"/>
      <c r="CT9" s="646"/>
      <c r="CU9" s="646"/>
      <c r="CV9" s="646"/>
      <c r="CW9" s="646"/>
      <c r="CX9" s="646"/>
      <c r="CY9" s="647"/>
      <c r="CZ9" s="648">
        <v>8</v>
      </c>
      <c r="DA9" s="648"/>
      <c r="DB9" s="648"/>
      <c r="DC9" s="648"/>
      <c r="DD9" s="654">
        <v>143880</v>
      </c>
      <c r="DE9" s="646"/>
      <c r="DF9" s="646"/>
      <c r="DG9" s="646"/>
      <c r="DH9" s="646"/>
      <c r="DI9" s="646"/>
      <c r="DJ9" s="646"/>
      <c r="DK9" s="646"/>
      <c r="DL9" s="646"/>
      <c r="DM9" s="646"/>
      <c r="DN9" s="646"/>
      <c r="DO9" s="646"/>
      <c r="DP9" s="647"/>
      <c r="DQ9" s="654">
        <v>721257</v>
      </c>
      <c r="DR9" s="646"/>
      <c r="DS9" s="646"/>
      <c r="DT9" s="646"/>
      <c r="DU9" s="646"/>
      <c r="DV9" s="646"/>
      <c r="DW9" s="646"/>
      <c r="DX9" s="646"/>
      <c r="DY9" s="646"/>
      <c r="DZ9" s="646"/>
      <c r="EA9" s="646"/>
      <c r="EB9" s="646"/>
      <c r="EC9" s="655"/>
    </row>
    <row r="10" spans="2:143" ht="11.25" customHeight="1">
      <c r="B10" s="642" t="s">
        <v>249</v>
      </c>
      <c r="C10" s="643"/>
      <c r="D10" s="643"/>
      <c r="E10" s="643"/>
      <c r="F10" s="643"/>
      <c r="G10" s="643"/>
      <c r="H10" s="643"/>
      <c r="I10" s="643"/>
      <c r="J10" s="643"/>
      <c r="K10" s="643"/>
      <c r="L10" s="643"/>
      <c r="M10" s="643"/>
      <c r="N10" s="643"/>
      <c r="O10" s="643"/>
      <c r="P10" s="643"/>
      <c r="Q10" s="644"/>
      <c r="R10" s="645" t="s">
        <v>247</v>
      </c>
      <c r="S10" s="646"/>
      <c r="T10" s="646"/>
      <c r="U10" s="646"/>
      <c r="V10" s="646"/>
      <c r="W10" s="646"/>
      <c r="X10" s="646"/>
      <c r="Y10" s="647"/>
      <c r="Z10" s="648" t="s">
        <v>131</v>
      </c>
      <c r="AA10" s="648"/>
      <c r="AB10" s="648"/>
      <c r="AC10" s="648"/>
      <c r="AD10" s="649" t="s">
        <v>247</v>
      </c>
      <c r="AE10" s="649"/>
      <c r="AF10" s="649"/>
      <c r="AG10" s="649"/>
      <c r="AH10" s="649"/>
      <c r="AI10" s="649"/>
      <c r="AJ10" s="649"/>
      <c r="AK10" s="649"/>
      <c r="AL10" s="650" t="s">
        <v>247</v>
      </c>
      <c r="AM10" s="651"/>
      <c r="AN10" s="651"/>
      <c r="AO10" s="652"/>
      <c r="AP10" s="642" t="s">
        <v>250</v>
      </c>
      <c r="AQ10" s="643"/>
      <c r="AR10" s="643"/>
      <c r="AS10" s="643"/>
      <c r="AT10" s="643"/>
      <c r="AU10" s="643"/>
      <c r="AV10" s="643"/>
      <c r="AW10" s="643"/>
      <c r="AX10" s="643"/>
      <c r="AY10" s="643"/>
      <c r="AZ10" s="643"/>
      <c r="BA10" s="643"/>
      <c r="BB10" s="643"/>
      <c r="BC10" s="643"/>
      <c r="BD10" s="643"/>
      <c r="BE10" s="643"/>
      <c r="BF10" s="644"/>
      <c r="BG10" s="645">
        <v>48662</v>
      </c>
      <c r="BH10" s="646"/>
      <c r="BI10" s="646"/>
      <c r="BJ10" s="646"/>
      <c r="BK10" s="646"/>
      <c r="BL10" s="646"/>
      <c r="BM10" s="646"/>
      <c r="BN10" s="647"/>
      <c r="BO10" s="648">
        <v>1.2</v>
      </c>
      <c r="BP10" s="648"/>
      <c r="BQ10" s="648"/>
      <c r="BR10" s="648"/>
      <c r="BS10" s="654" t="s">
        <v>247</v>
      </c>
      <c r="BT10" s="646"/>
      <c r="BU10" s="646"/>
      <c r="BV10" s="646"/>
      <c r="BW10" s="646"/>
      <c r="BX10" s="646"/>
      <c r="BY10" s="646"/>
      <c r="BZ10" s="646"/>
      <c r="CA10" s="646"/>
      <c r="CB10" s="655"/>
      <c r="CD10" s="660" t="s">
        <v>251</v>
      </c>
      <c r="CE10" s="661"/>
      <c r="CF10" s="661"/>
      <c r="CG10" s="661"/>
      <c r="CH10" s="661"/>
      <c r="CI10" s="661"/>
      <c r="CJ10" s="661"/>
      <c r="CK10" s="661"/>
      <c r="CL10" s="661"/>
      <c r="CM10" s="661"/>
      <c r="CN10" s="661"/>
      <c r="CO10" s="661"/>
      <c r="CP10" s="661"/>
      <c r="CQ10" s="662"/>
      <c r="CR10" s="645">
        <v>43431</v>
      </c>
      <c r="CS10" s="646"/>
      <c r="CT10" s="646"/>
      <c r="CU10" s="646"/>
      <c r="CV10" s="646"/>
      <c r="CW10" s="646"/>
      <c r="CX10" s="646"/>
      <c r="CY10" s="647"/>
      <c r="CZ10" s="648">
        <v>0.4</v>
      </c>
      <c r="DA10" s="648"/>
      <c r="DB10" s="648"/>
      <c r="DC10" s="648"/>
      <c r="DD10" s="654" t="s">
        <v>247</v>
      </c>
      <c r="DE10" s="646"/>
      <c r="DF10" s="646"/>
      <c r="DG10" s="646"/>
      <c r="DH10" s="646"/>
      <c r="DI10" s="646"/>
      <c r="DJ10" s="646"/>
      <c r="DK10" s="646"/>
      <c r="DL10" s="646"/>
      <c r="DM10" s="646"/>
      <c r="DN10" s="646"/>
      <c r="DO10" s="646"/>
      <c r="DP10" s="647"/>
      <c r="DQ10" s="654">
        <v>11031</v>
      </c>
      <c r="DR10" s="646"/>
      <c r="DS10" s="646"/>
      <c r="DT10" s="646"/>
      <c r="DU10" s="646"/>
      <c r="DV10" s="646"/>
      <c r="DW10" s="646"/>
      <c r="DX10" s="646"/>
      <c r="DY10" s="646"/>
      <c r="DZ10" s="646"/>
      <c r="EA10" s="646"/>
      <c r="EB10" s="646"/>
      <c r="EC10" s="655"/>
    </row>
    <row r="11" spans="2:143" ht="11.25" customHeight="1">
      <c r="B11" s="642" t="s">
        <v>252</v>
      </c>
      <c r="C11" s="643"/>
      <c r="D11" s="643"/>
      <c r="E11" s="643"/>
      <c r="F11" s="643"/>
      <c r="G11" s="643"/>
      <c r="H11" s="643"/>
      <c r="I11" s="643"/>
      <c r="J11" s="643"/>
      <c r="K11" s="643"/>
      <c r="L11" s="643"/>
      <c r="M11" s="643"/>
      <c r="N11" s="643"/>
      <c r="O11" s="643"/>
      <c r="P11" s="643"/>
      <c r="Q11" s="644"/>
      <c r="R11" s="645">
        <v>186742</v>
      </c>
      <c r="S11" s="646"/>
      <c r="T11" s="646"/>
      <c r="U11" s="646"/>
      <c r="V11" s="646"/>
      <c r="W11" s="646"/>
      <c r="X11" s="646"/>
      <c r="Y11" s="647"/>
      <c r="Z11" s="650">
        <v>1.6</v>
      </c>
      <c r="AA11" s="651"/>
      <c r="AB11" s="651"/>
      <c r="AC11" s="663"/>
      <c r="AD11" s="654">
        <v>186742</v>
      </c>
      <c r="AE11" s="646"/>
      <c r="AF11" s="646"/>
      <c r="AG11" s="646"/>
      <c r="AH11" s="646"/>
      <c r="AI11" s="646"/>
      <c r="AJ11" s="646"/>
      <c r="AK11" s="647"/>
      <c r="AL11" s="650">
        <v>4.4000000000000004</v>
      </c>
      <c r="AM11" s="651"/>
      <c r="AN11" s="651"/>
      <c r="AO11" s="652"/>
      <c r="AP11" s="642" t="s">
        <v>253</v>
      </c>
      <c r="AQ11" s="643"/>
      <c r="AR11" s="643"/>
      <c r="AS11" s="643"/>
      <c r="AT11" s="643"/>
      <c r="AU11" s="643"/>
      <c r="AV11" s="643"/>
      <c r="AW11" s="643"/>
      <c r="AX11" s="643"/>
      <c r="AY11" s="643"/>
      <c r="AZ11" s="643"/>
      <c r="BA11" s="643"/>
      <c r="BB11" s="643"/>
      <c r="BC11" s="643"/>
      <c r="BD11" s="643"/>
      <c r="BE11" s="643"/>
      <c r="BF11" s="644"/>
      <c r="BG11" s="645">
        <v>170282</v>
      </c>
      <c r="BH11" s="646"/>
      <c r="BI11" s="646"/>
      <c r="BJ11" s="646"/>
      <c r="BK11" s="646"/>
      <c r="BL11" s="646"/>
      <c r="BM11" s="646"/>
      <c r="BN11" s="647"/>
      <c r="BO11" s="648">
        <v>4.3</v>
      </c>
      <c r="BP11" s="648"/>
      <c r="BQ11" s="648"/>
      <c r="BR11" s="648"/>
      <c r="BS11" s="654">
        <v>33775</v>
      </c>
      <c r="BT11" s="646"/>
      <c r="BU11" s="646"/>
      <c r="BV11" s="646"/>
      <c r="BW11" s="646"/>
      <c r="BX11" s="646"/>
      <c r="BY11" s="646"/>
      <c r="BZ11" s="646"/>
      <c r="CA11" s="646"/>
      <c r="CB11" s="655"/>
      <c r="CD11" s="660" t="s">
        <v>254</v>
      </c>
      <c r="CE11" s="661"/>
      <c r="CF11" s="661"/>
      <c r="CG11" s="661"/>
      <c r="CH11" s="661"/>
      <c r="CI11" s="661"/>
      <c r="CJ11" s="661"/>
      <c r="CK11" s="661"/>
      <c r="CL11" s="661"/>
      <c r="CM11" s="661"/>
      <c r="CN11" s="661"/>
      <c r="CO11" s="661"/>
      <c r="CP11" s="661"/>
      <c r="CQ11" s="662"/>
      <c r="CR11" s="645">
        <v>1249966</v>
      </c>
      <c r="CS11" s="646"/>
      <c r="CT11" s="646"/>
      <c r="CU11" s="646"/>
      <c r="CV11" s="646"/>
      <c r="CW11" s="646"/>
      <c r="CX11" s="646"/>
      <c r="CY11" s="647"/>
      <c r="CZ11" s="648">
        <v>11.8</v>
      </c>
      <c r="DA11" s="648"/>
      <c r="DB11" s="648"/>
      <c r="DC11" s="648"/>
      <c r="DD11" s="654">
        <v>499879</v>
      </c>
      <c r="DE11" s="646"/>
      <c r="DF11" s="646"/>
      <c r="DG11" s="646"/>
      <c r="DH11" s="646"/>
      <c r="DI11" s="646"/>
      <c r="DJ11" s="646"/>
      <c r="DK11" s="646"/>
      <c r="DL11" s="646"/>
      <c r="DM11" s="646"/>
      <c r="DN11" s="646"/>
      <c r="DO11" s="646"/>
      <c r="DP11" s="647"/>
      <c r="DQ11" s="654">
        <v>641444</v>
      </c>
      <c r="DR11" s="646"/>
      <c r="DS11" s="646"/>
      <c r="DT11" s="646"/>
      <c r="DU11" s="646"/>
      <c r="DV11" s="646"/>
      <c r="DW11" s="646"/>
      <c r="DX11" s="646"/>
      <c r="DY11" s="646"/>
      <c r="DZ11" s="646"/>
      <c r="EA11" s="646"/>
      <c r="EB11" s="646"/>
      <c r="EC11" s="655"/>
    </row>
    <row r="12" spans="2:143" ht="11.25" customHeight="1">
      <c r="B12" s="642" t="s">
        <v>255</v>
      </c>
      <c r="C12" s="643"/>
      <c r="D12" s="643"/>
      <c r="E12" s="643"/>
      <c r="F12" s="643"/>
      <c r="G12" s="643"/>
      <c r="H12" s="643"/>
      <c r="I12" s="643"/>
      <c r="J12" s="643"/>
      <c r="K12" s="643"/>
      <c r="L12" s="643"/>
      <c r="M12" s="643"/>
      <c r="N12" s="643"/>
      <c r="O12" s="643"/>
      <c r="P12" s="643"/>
      <c r="Q12" s="644"/>
      <c r="R12" s="645">
        <v>34</v>
      </c>
      <c r="S12" s="646"/>
      <c r="T12" s="646"/>
      <c r="U12" s="646"/>
      <c r="V12" s="646"/>
      <c r="W12" s="646"/>
      <c r="X12" s="646"/>
      <c r="Y12" s="647"/>
      <c r="Z12" s="648">
        <v>0</v>
      </c>
      <c r="AA12" s="648"/>
      <c r="AB12" s="648"/>
      <c r="AC12" s="648"/>
      <c r="AD12" s="649">
        <v>34</v>
      </c>
      <c r="AE12" s="649"/>
      <c r="AF12" s="649"/>
      <c r="AG12" s="649"/>
      <c r="AH12" s="649"/>
      <c r="AI12" s="649"/>
      <c r="AJ12" s="649"/>
      <c r="AK12" s="649"/>
      <c r="AL12" s="650">
        <v>0</v>
      </c>
      <c r="AM12" s="651"/>
      <c r="AN12" s="651"/>
      <c r="AO12" s="652"/>
      <c r="AP12" s="642" t="s">
        <v>256</v>
      </c>
      <c r="AQ12" s="643"/>
      <c r="AR12" s="643"/>
      <c r="AS12" s="643"/>
      <c r="AT12" s="643"/>
      <c r="AU12" s="643"/>
      <c r="AV12" s="643"/>
      <c r="AW12" s="643"/>
      <c r="AX12" s="643"/>
      <c r="AY12" s="643"/>
      <c r="AZ12" s="643"/>
      <c r="BA12" s="643"/>
      <c r="BB12" s="643"/>
      <c r="BC12" s="643"/>
      <c r="BD12" s="643"/>
      <c r="BE12" s="643"/>
      <c r="BF12" s="644"/>
      <c r="BG12" s="645">
        <v>3035553</v>
      </c>
      <c r="BH12" s="646"/>
      <c r="BI12" s="646"/>
      <c r="BJ12" s="646"/>
      <c r="BK12" s="646"/>
      <c r="BL12" s="646"/>
      <c r="BM12" s="646"/>
      <c r="BN12" s="647"/>
      <c r="BO12" s="648">
        <v>77.2</v>
      </c>
      <c r="BP12" s="648"/>
      <c r="BQ12" s="648"/>
      <c r="BR12" s="648"/>
      <c r="BS12" s="654" t="s">
        <v>247</v>
      </c>
      <c r="BT12" s="646"/>
      <c r="BU12" s="646"/>
      <c r="BV12" s="646"/>
      <c r="BW12" s="646"/>
      <c r="BX12" s="646"/>
      <c r="BY12" s="646"/>
      <c r="BZ12" s="646"/>
      <c r="CA12" s="646"/>
      <c r="CB12" s="655"/>
      <c r="CD12" s="660" t="s">
        <v>257</v>
      </c>
      <c r="CE12" s="661"/>
      <c r="CF12" s="661"/>
      <c r="CG12" s="661"/>
      <c r="CH12" s="661"/>
      <c r="CI12" s="661"/>
      <c r="CJ12" s="661"/>
      <c r="CK12" s="661"/>
      <c r="CL12" s="661"/>
      <c r="CM12" s="661"/>
      <c r="CN12" s="661"/>
      <c r="CO12" s="661"/>
      <c r="CP12" s="661"/>
      <c r="CQ12" s="662"/>
      <c r="CR12" s="645">
        <v>428417</v>
      </c>
      <c r="CS12" s="646"/>
      <c r="CT12" s="646"/>
      <c r="CU12" s="646"/>
      <c r="CV12" s="646"/>
      <c r="CW12" s="646"/>
      <c r="CX12" s="646"/>
      <c r="CY12" s="647"/>
      <c r="CZ12" s="648">
        <v>4</v>
      </c>
      <c r="DA12" s="648"/>
      <c r="DB12" s="648"/>
      <c r="DC12" s="648"/>
      <c r="DD12" s="654">
        <v>72656</v>
      </c>
      <c r="DE12" s="646"/>
      <c r="DF12" s="646"/>
      <c r="DG12" s="646"/>
      <c r="DH12" s="646"/>
      <c r="DI12" s="646"/>
      <c r="DJ12" s="646"/>
      <c r="DK12" s="646"/>
      <c r="DL12" s="646"/>
      <c r="DM12" s="646"/>
      <c r="DN12" s="646"/>
      <c r="DO12" s="646"/>
      <c r="DP12" s="647"/>
      <c r="DQ12" s="654">
        <v>283286</v>
      </c>
      <c r="DR12" s="646"/>
      <c r="DS12" s="646"/>
      <c r="DT12" s="646"/>
      <c r="DU12" s="646"/>
      <c r="DV12" s="646"/>
      <c r="DW12" s="646"/>
      <c r="DX12" s="646"/>
      <c r="DY12" s="646"/>
      <c r="DZ12" s="646"/>
      <c r="EA12" s="646"/>
      <c r="EB12" s="646"/>
      <c r="EC12" s="655"/>
    </row>
    <row r="13" spans="2:143" ht="11.25" customHeight="1">
      <c r="B13" s="642" t="s">
        <v>258</v>
      </c>
      <c r="C13" s="643"/>
      <c r="D13" s="643"/>
      <c r="E13" s="643"/>
      <c r="F13" s="643"/>
      <c r="G13" s="643"/>
      <c r="H13" s="643"/>
      <c r="I13" s="643"/>
      <c r="J13" s="643"/>
      <c r="K13" s="643"/>
      <c r="L13" s="643"/>
      <c r="M13" s="643"/>
      <c r="N13" s="643"/>
      <c r="O13" s="643"/>
      <c r="P13" s="643"/>
      <c r="Q13" s="644"/>
      <c r="R13" s="645" t="s">
        <v>131</v>
      </c>
      <c r="S13" s="646"/>
      <c r="T13" s="646"/>
      <c r="U13" s="646"/>
      <c r="V13" s="646"/>
      <c r="W13" s="646"/>
      <c r="X13" s="646"/>
      <c r="Y13" s="647"/>
      <c r="Z13" s="648" t="s">
        <v>247</v>
      </c>
      <c r="AA13" s="648"/>
      <c r="AB13" s="648"/>
      <c r="AC13" s="648"/>
      <c r="AD13" s="649" t="s">
        <v>247</v>
      </c>
      <c r="AE13" s="649"/>
      <c r="AF13" s="649"/>
      <c r="AG13" s="649"/>
      <c r="AH13" s="649"/>
      <c r="AI13" s="649"/>
      <c r="AJ13" s="649"/>
      <c r="AK13" s="649"/>
      <c r="AL13" s="650" t="s">
        <v>247</v>
      </c>
      <c r="AM13" s="651"/>
      <c r="AN13" s="651"/>
      <c r="AO13" s="652"/>
      <c r="AP13" s="642" t="s">
        <v>259</v>
      </c>
      <c r="AQ13" s="643"/>
      <c r="AR13" s="643"/>
      <c r="AS13" s="643"/>
      <c r="AT13" s="643"/>
      <c r="AU13" s="643"/>
      <c r="AV13" s="643"/>
      <c r="AW13" s="643"/>
      <c r="AX13" s="643"/>
      <c r="AY13" s="643"/>
      <c r="AZ13" s="643"/>
      <c r="BA13" s="643"/>
      <c r="BB13" s="643"/>
      <c r="BC13" s="643"/>
      <c r="BD13" s="643"/>
      <c r="BE13" s="643"/>
      <c r="BF13" s="644"/>
      <c r="BG13" s="645">
        <v>3032153</v>
      </c>
      <c r="BH13" s="646"/>
      <c r="BI13" s="646"/>
      <c r="BJ13" s="646"/>
      <c r="BK13" s="646"/>
      <c r="BL13" s="646"/>
      <c r="BM13" s="646"/>
      <c r="BN13" s="647"/>
      <c r="BO13" s="648">
        <v>77.2</v>
      </c>
      <c r="BP13" s="648"/>
      <c r="BQ13" s="648"/>
      <c r="BR13" s="648"/>
      <c r="BS13" s="654" t="s">
        <v>247</v>
      </c>
      <c r="BT13" s="646"/>
      <c r="BU13" s="646"/>
      <c r="BV13" s="646"/>
      <c r="BW13" s="646"/>
      <c r="BX13" s="646"/>
      <c r="BY13" s="646"/>
      <c r="BZ13" s="646"/>
      <c r="CA13" s="646"/>
      <c r="CB13" s="655"/>
      <c r="CD13" s="660" t="s">
        <v>260</v>
      </c>
      <c r="CE13" s="661"/>
      <c r="CF13" s="661"/>
      <c r="CG13" s="661"/>
      <c r="CH13" s="661"/>
      <c r="CI13" s="661"/>
      <c r="CJ13" s="661"/>
      <c r="CK13" s="661"/>
      <c r="CL13" s="661"/>
      <c r="CM13" s="661"/>
      <c r="CN13" s="661"/>
      <c r="CO13" s="661"/>
      <c r="CP13" s="661"/>
      <c r="CQ13" s="662"/>
      <c r="CR13" s="645">
        <v>2440015</v>
      </c>
      <c r="CS13" s="646"/>
      <c r="CT13" s="646"/>
      <c r="CU13" s="646"/>
      <c r="CV13" s="646"/>
      <c r="CW13" s="646"/>
      <c r="CX13" s="646"/>
      <c r="CY13" s="647"/>
      <c r="CZ13" s="648">
        <v>23.1</v>
      </c>
      <c r="DA13" s="648"/>
      <c r="DB13" s="648"/>
      <c r="DC13" s="648"/>
      <c r="DD13" s="654">
        <v>1704876</v>
      </c>
      <c r="DE13" s="646"/>
      <c r="DF13" s="646"/>
      <c r="DG13" s="646"/>
      <c r="DH13" s="646"/>
      <c r="DI13" s="646"/>
      <c r="DJ13" s="646"/>
      <c r="DK13" s="646"/>
      <c r="DL13" s="646"/>
      <c r="DM13" s="646"/>
      <c r="DN13" s="646"/>
      <c r="DO13" s="646"/>
      <c r="DP13" s="647"/>
      <c r="DQ13" s="654">
        <v>1646377</v>
      </c>
      <c r="DR13" s="646"/>
      <c r="DS13" s="646"/>
      <c r="DT13" s="646"/>
      <c r="DU13" s="646"/>
      <c r="DV13" s="646"/>
      <c r="DW13" s="646"/>
      <c r="DX13" s="646"/>
      <c r="DY13" s="646"/>
      <c r="DZ13" s="646"/>
      <c r="EA13" s="646"/>
      <c r="EB13" s="646"/>
      <c r="EC13" s="655"/>
    </row>
    <row r="14" spans="2:143" ht="11.25" customHeight="1">
      <c r="B14" s="642" t="s">
        <v>261</v>
      </c>
      <c r="C14" s="643"/>
      <c r="D14" s="643"/>
      <c r="E14" s="643"/>
      <c r="F14" s="643"/>
      <c r="G14" s="643"/>
      <c r="H14" s="643"/>
      <c r="I14" s="643"/>
      <c r="J14" s="643"/>
      <c r="K14" s="643"/>
      <c r="L14" s="643"/>
      <c r="M14" s="643"/>
      <c r="N14" s="643"/>
      <c r="O14" s="643"/>
      <c r="P14" s="643"/>
      <c r="Q14" s="644"/>
      <c r="R14" s="645">
        <v>7752</v>
      </c>
      <c r="S14" s="646"/>
      <c r="T14" s="646"/>
      <c r="U14" s="646"/>
      <c r="V14" s="646"/>
      <c r="W14" s="646"/>
      <c r="X14" s="646"/>
      <c r="Y14" s="647"/>
      <c r="Z14" s="648">
        <v>0.1</v>
      </c>
      <c r="AA14" s="648"/>
      <c r="AB14" s="648"/>
      <c r="AC14" s="648"/>
      <c r="AD14" s="649">
        <v>7752</v>
      </c>
      <c r="AE14" s="649"/>
      <c r="AF14" s="649"/>
      <c r="AG14" s="649"/>
      <c r="AH14" s="649"/>
      <c r="AI14" s="649"/>
      <c r="AJ14" s="649"/>
      <c r="AK14" s="649"/>
      <c r="AL14" s="650">
        <v>0.2</v>
      </c>
      <c r="AM14" s="651"/>
      <c r="AN14" s="651"/>
      <c r="AO14" s="652"/>
      <c r="AP14" s="642" t="s">
        <v>262</v>
      </c>
      <c r="AQ14" s="643"/>
      <c r="AR14" s="643"/>
      <c r="AS14" s="643"/>
      <c r="AT14" s="643"/>
      <c r="AU14" s="643"/>
      <c r="AV14" s="643"/>
      <c r="AW14" s="643"/>
      <c r="AX14" s="643"/>
      <c r="AY14" s="643"/>
      <c r="AZ14" s="643"/>
      <c r="BA14" s="643"/>
      <c r="BB14" s="643"/>
      <c r="BC14" s="643"/>
      <c r="BD14" s="643"/>
      <c r="BE14" s="643"/>
      <c r="BF14" s="644"/>
      <c r="BG14" s="645">
        <v>32413</v>
      </c>
      <c r="BH14" s="646"/>
      <c r="BI14" s="646"/>
      <c r="BJ14" s="646"/>
      <c r="BK14" s="646"/>
      <c r="BL14" s="646"/>
      <c r="BM14" s="646"/>
      <c r="BN14" s="647"/>
      <c r="BO14" s="648">
        <v>0.8</v>
      </c>
      <c r="BP14" s="648"/>
      <c r="BQ14" s="648"/>
      <c r="BR14" s="648"/>
      <c r="BS14" s="654" t="s">
        <v>131</v>
      </c>
      <c r="BT14" s="646"/>
      <c r="BU14" s="646"/>
      <c r="BV14" s="646"/>
      <c r="BW14" s="646"/>
      <c r="BX14" s="646"/>
      <c r="BY14" s="646"/>
      <c r="BZ14" s="646"/>
      <c r="CA14" s="646"/>
      <c r="CB14" s="655"/>
      <c r="CD14" s="660" t="s">
        <v>263</v>
      </c>
      <c r="CE14" s="661"/>
      <c r="CF14" s="661"/>
      <c r="CG14" s="661"/>
      <c r="CH14" s="661"/>
      <c r="CI14" s="661"/>
      <c r="CJ14" s="661"/>
      <c r="CK14" s="661"/>
      <c r="CL14" s="661"/>
      <c r="CM14" s="661"/>
      <c r="CN14" s="661"/>
      <c r="CO14" s="661"/>
      <c r="CP14" s="661"/>
      <c r="CQ14" s="662"/>
      <c r="CR14" s="645">
        <v>316912</v>
      </c>
      <c r="CS14" s="646"/>
      <c r="CT14" s="646"/>
      <c r="CU14" s="646"/>
      <c r="CV14" s="646"/>
      <c r="CW14" s="646"/>
      <c r="CX14" s="646"/>
      <c r="CY14" s="647"/>
      <c r="CZ14" s="648">
        <v>3</v>
      </c>
      <c r="DA14" s="648"/>
      <c r="DB14" s="648"/>
      <c r="DC14" s="648"/>
      <c r="DD14" s="654">
        <v>24736</v>
      </c>
      <c r="DE14" s="646"/>
      <c r="DF14" s="646"/>
      <c r="DG14" s="646"/>
      <c r="DH14" s="646"/>
      <c r="DI14" s="646"/>
      <c r="DJ14" s="646"/>
      <c r="DK14" s="646"/>
      <c r="DL14" s="646"/>
      <c r="DM14" s="646"/>
      <c r="DN14" s="646"/>
      <c r="DO14" s="646"/>
      <c r="DP14" s="647"/>
      <c r="DQ14" s="654">
        <v>288550</v>
      </c>
      <c r="DR14" s="646"/>
      <c r="DS14" s="646"/>
      <c r="DT14" s="646"/>
      <c r="DU14" s="646"/>
      <c r="DV14" s="646"/>
      <c r="DW14" s="646"/>
      <c r="DX14" s="646"/>
      <c r="DY14" s="646"/>
      <c r="DZ14" s="646"/>
      <c r="EA14" s="646"/>
      <c r="EB14" s="646"/>
      <c r="EC14" s="655"/>
    </row>
    <row r="15" spans="2:143" ht="11.25" customHeight="1">
      <c r="B15" s="642" t="s">
        <v>264</v>
      </c>
      <c r="C15" s="643"/>
      <c r="D15" s="643"/>
      <c r="E15" s="643"/>
      <c r="F15" s="643"/>
      <c r="G15" s="643"/>
      <c r="H15" s="643"/>
      <c r="I15" s="643"/>
      <c r="J15" s="643"/>
      <c r="K15" s="643"/>
      <c r="L15" s="643"/>
      <c r="M15" s="643"/>
      <c r="N15" s="643"/>
      <c r="O15" s="643"/>
      <c r="P15" s="643"/>
      <c r="Q15" s="644"/>
      <c r="R15" s="645" t="s">
        <v>131</v>
      </c>
      <c r="S15" s="646"/>
      <c r="T15" s="646"/>
      <c r="U15" s="646"/>
      <c r="V15" s="646"/>
      <c r="W15" s="646"/>
      <c r="X15" s="646"/>
      <c r="Y15" s="647"/>
      <c r="Z15" s="648" t="s">
        <v>131</v>
      </c>
      <c r="AA15" s="648"/>
      <c r="AB15" s="648"/>
      <c r="AC15" s="648"/>
      <c r="AD15" s="649" t="s">
        <v>131</v>
      </c>
      <c r="AE15" s="649"/>
      <c r="AF15" s="649"/>
      <c r="AG15" s="649"/>
      <c r="AH15" s="649"/>
      <c r="AI15" s="649"/>
      <c r="AJ15" s="649"/>
      <c r="AK15" s="649"/>
      <c r="AL15" s="650" t="s">
        <v>131</v>
      </c>
      <c r="AM15" s="651"/>
      <c r="AN15" s="651"/>
      <c r="AO15" s="652"/>
      <c r="AP15" s="642" t="s">
        <v>265</v>
      </c>
      <c r="AQ15" s="643"/>
      <c r="AR15" s="643"/>
      <c r="AS15" s="643"/>
      <c r="AT15" s="643"/>
      <c r="AU15" s="643"/>
      <c r="AV15" s="643"/>
      <c r="AW15" s="643"/>
      <c r="AX15" s="643"/>
      <c r="AY15" s="643"/>
      <c r="AZ15" s="643"/>
      <c r="BA15" s="643"/>
      <c r="BB15" s="643"/>
      <c r="BC15" s="643"/>
      <c r="BD15" s="643"/>
      <c r="BE15" s="643"/>
      <c r="BF15" s="644"/>
      <c r="BG15" s="645">
        <v>107684</v>
      </c>
      <c r="BH15" s="646"/>
      <c r="BI15" s="646"/>
      <c r="BJ15" s="646"/>
      <c r="BK15" s="646"/>
      <c r="BL15" s="646"/>
      <c r="BM15" s="646"/>
      <c r="BN15" s="647"/>
      <c r="BO15" s="648">
        <v>2.7</v>
      </c>
      <c r="BP15" s="648"/>
      <c r="BQ15" s="648"/>
      <c r="BR15" s="648"/>
      <c r="BS15" s="654" t="s">
        <v>247</v>
      </c>
      <c r="BT15" s="646"/>
      <c r="BU15" s="646"/>
      <c r="BV15" s="646"/>
      <c r="BW15" s="646"/>
      <c r="BX15" s="646"/>
      <c r="BY15" s="646"/>
      <c r="BZ15" s="646"/>
      <c r="CA15" s="646"/>
      <c r="CB15" s="655"/>
      <c r="CD15" s="660" t="s">
        <v>266</v>
      </c>
      <c r="CE15" s="661"/>
      <c r="CF15" s="661"/>
      <c r="CG15" s="661"/>
      <c r="CH15" s="661"/>
      <c r="CI15" s="661"/>
      <c r="CJ15" s="661"/>
      <c r="CK15" s="661"/>
      <c r="CL15" s="661"/>
      <c r="CM15" s="661"/>
      <c r="CN15" s="661"/>
      <c r="CO15" s="661"/>
      <c r="CP15" s="661"/>
      <c r="CQ15" s="662"/>
      <c r="CR15" s="645">
        <v>837356</v>
      </c>
      <c r="CS15" s="646"/>
      <c r="CT15" s="646"/>
      <c r="CU15" s="646"/>
      <c r="CV15" s="646"/>
      <c r="CW15" s="646"/>
      <c r="CX15" s="646"/>
      <c r="CY15" s="647"/>
      <c r="CZ15" s="648">
        <v>7.9</v>
      </c>
      <c r="DA15" s="648"/>
      <c r="DB15" s="648"/>
      <c r="DC15" s="648"/>
      <c r="DD15" s="654">
        <v>178153</v>
      </c>
      <c r="DE15" s="646"/>
      <c r="DF15" s="646"/>
      <c r="DG15" s="646"/>
      <c r="DH15" s="646"/>
      <c r="DI15" s="646"/>
      <c r="DJ15" s="646"/>
      <c r="DK15" s="646"/>
      <c r="DL15" s="646"/>
      <c r="DM15" s="646"/>
      <c r="DN15" s="646"/>
      <c r="DO15" s="646"/>
      <c r="DP15" s="647"/>
      <c r="DQ15" s="654">
        <v>717407</v>
      </c>
      <c r="DR15" s="646"/>
      <c r="DS15" s="646"/>
      <c r="DT15" s="646"/>
      <c r="DU15" s="646"/>
      <c r="DV15" s="646"/>
      <c r="DW15" s="646"/>
      <c r="DX15" s="646"/>
      <c r="DY15" s="646"/>
      <c r="DZ15" s="646"/>
      <c r="EA15" s="646"/>
      <c r="EB15" s="646"/>
      <c r="EC15" s="655"/>
    </row>
    <row r="16" spans="2:143" ht="11.25" customHeight="1">
      <c r="B16" s="642" t="s">
        <v>267</v>
      </c>
      <c r="C16" s="643"/>
      <c r="D16" s="643"/>
      <c r="E16" s="643"/>
      <c r="F16" s="643"/>
      <c r="G16" s="643"/>
      <c r="H16" s="643"/>
      <c r="I16" s="643"/>
      <c r="J16" s="643"/>
      <c r="K16" s="643"/>
      <c r="L16" s="643"/>
      <c r="M16" s="643"/>
      <c r="N16" s="643"/>
      <c r="O16" s="643"/>
      <c r="P16" s="643"/>
      <c r="Q16" s="644"/>
      <c r="R16" s="645">
        <v>2518</v>
      </c>
      <c r="S16" s="646"/>
      <c r="T16" s="646"/>
      <c r="U16" s="646"/>
      <c r="V16" s="646"/>
      <c r="W16" s="646"/>
      <c r="X16" s="646"/>
      <c r="Y16" s="647"/>
      <c r="Z16" s="648">
        <v>0</v>
      </c>
      <c r="AA16" s="648"/>
      <c r="AB16" s="648"/>
      <c r="AC16" s="648"/>
      <c r="AD16" s="649">
        <v>2518</v>
      </c>
      <c r="AE16" s="649"/>
      <c r="AF16" s="649"/>
      <c r="AG16" s="649"/>
      <c r="AH16" s="649"/>
      <c r="AI16" s="649"/>
      <c r="AJ16" s="649"/>
      <c r="AK16" s="649"/>
      <c r="AL16" s="650">
        <v>0.1</v>
      </c>
      <c r="AM16" s="651"/>
      <c r="AN16" s="651"/>
      <c r="AO16" s="652"/>
      <c r="AP16" s="642" t="s">
        <v>268</v>
      </c>
      <c r="AQ16" s="643"/>
      <c r="AR16" s="643"/>
      <c r="AS16" s="643"/>
      <c r="AT16" s="643"/>
      <c r="AU16" s="643"/>
      <c r="AV16" s="643"/>
      <c r="AW16" s="643"/>
      <c r="AX16" s="643"/>
      <c r="AY16" s="643"/>
      <c r="AZ16" s="643"/>
      <c r="BA16" s="643"/>
      <c r="BB16" s="643"/>
      <c r="BC16" s="643"/>
      <c r="BD16" s="643"/>
      <c r="BE16" s="643"/>
      <c r="BF16" s="644"/>
      <c r="BG16" s="645" t="s">
        <v>247</v>
      </c>
      <c r="BH16" s="646"/>
      <c r="BI16" s="646"/>
      <c r="BJ16" s="646"/>
      <c r="BK16" s="646"/>
      <c r="BL16" s="646"/>
      <c r="BM16" s="646"/>
      <c r="BN16" s="647"/>
      <c r="BO16" s="648" t="s">
        <v>131</v>
      </c>
      <c r="BP16" s="648"/>
      <c r="BQ16" s="648"/>
      <c r="BR16" s="648"/>
      <c r="BS16" s="654" t="s">
        <v>247</v>
      </c>
      <c r="BT16" s="646"/>
      <c r="BU16" s="646"/>
      <c r="BV16" s="646"/>
      <c r="BW16" s="646"/>
      <c r="BX16" s="646"/>
      <c r="BY16" s="646"/>
      <c r="BZ16" s="646"/>
      <c r="CA16" s="646"/>
      <c r="CB16" s="655"/>
      <c r="CD16" s="660" t="s">
        <v>269</v>
      </c>
      <c r="CE16" s="661"/>
      <c r="CF16" s="661"/>
      <c r="CG16" s="661"/>
      <c r="CH16" s="661"/>
      <c r="CI16" s="661"/>
      <c r="CJ16" s="661"/>
      <c r="CK16" s="661"/>
      <c r="CL16" s="661"/>
      <c r="CM16" s="661"/>
      <c r="CN16" s="661"/>
      <c r="CO16" s="661"/>
      <c r="CP16" s="661"/>
      <c r="CQ16" s="662"/>
      <c r="CR16" s="645">
        <v>6981</v>
      </c>
      <c r="CS16" s="646"/>
      <c r="CT16" s="646"/>
      <c r="CU16" s="646"/>
      <c r="CV16" s="646"/>
      <c r="CW16" s="646"/>
      <c r="CX16" s="646"/>
      <c r="CY16" s="647"/>
      <c r="CZ16" s="648">
        <v>0.1</v>
      </c>
      <c r="DA16" s="648"/>
      <c r="DB16" s="648"/>
      <c r="DC16" s="648"/>
      <c r="DD16" s="654" t="s">
        <v>131</v>
      </c>
      <c r="DE16" s="646"/>
      <c r="DF16" s="646"/>
      <c r="DG16" s="646"/>
      <c r="DH16" s="646"/>
      <c r="DI16" s="646"/>
      <c r="DJ16" s="646"/>
      <c r="DK16" s="646"/>
      <c r="DL16" s="646"/>
      <c r="DM16" s="646"/>
      <c r="DN16" s="646"/>
      <c r="DO16" s="646"/>
      <c r="DP16" s="647"/>
      <c r="DQ16" s="654" t="s">
        <v>247</v>
      </c>
      <c r="DR16" s="646"/>
      <c r="DS16" s="646"/>
      <c r="DT16" s="646"/>
      <c r="DU16" s="646"/>
      <c r="DV16" s="646"/>
      <c r="DW16" s="646"/>
      <c r="DX16" s="646"/>
      <c r="DY16" s="646"/>
      <c r="DZ16" s="646"/>
      <c r="EA16" s="646"/>
      <c r="EB16" s="646"/>
      <c r="EC16" s="655"/>
    </row>
    <row r="17" spans="2:133" ht="11.25" customHeight="1">
      <c r="B17" s="642" t="s">
        <v>270</v>
      </c>
      <c r="C17" s="643"/>
      <c r="D17" s="643"/>
      <c r="E17" s="643"/>
      <c r="F17" s="643"/>
      <c r="G17" s="643"/>
      <c r="H17" s="643"/>
      <c r="I17" s="643"/>
      <c r="J17" s="643"/>
      <c r="K17" s="643"/>
      <c r="L17" s="643"/>
      <c r="M17" s="643"/>
      <c r="N17" s="643"/>
      <c r="O17" s="643"/>
      <c r="P17" s="643"/>
      <c r="Q17" s="644"/>
      <c r="R17" s="645">
        <v>48534</v>
      </c>
      <c r="S17" s="646"/>
      <c r="T17" s="646"/>
      <c r="U17" s="646"/>
      <c r="V17" s="646"/>
      <c r="W17" s="646"/>
      <c r="X17" s="646"/>
      <c r="Y17" s="647"/>
      <c r="Z17" s="648">
        <v>0.4</v>
      </c>
      <c r="AA17" s="648"/>
      <c r="AB17" s="648"/>
      <c r="AC17" s="648"/>
      <c r="AD17" s="649">
        <v>48534</v>
      </c>
      <c r="AE17" s="649"/>
      <c r="AF17" s="649"/>
      <c r="AG17" s="649"/>
      <c r="AH17" s="649"/>
      <c r="AI17" s="649"/>
      <c r="AJ17" s="649"/>
      <c r="AK17" s="649"/>
      <c r="AL17" s="650">
        <v>1.1000000000000001</v>
      </c>
      <c r="AM17" s="651"/>
      <c r="AN17" s="651"/>
      <c r="AO17" s="652"/>
      <c r="AP17" s="642" t="s">
        <v>271</v>
      </c>
      <c r="AQ17" s="643"/>
      <c r="AR17" s="643"/>
      <c r="AS17" s="643"/>
      <c r="AT17" s="643"/>
      <c r="AU17" s="643"/>
      <c r="AV17" s="643"/>
      <c r="AW17" s="643"/>
      <c r="AX17" s="643"/>
      <c r="AY17" s="643"/>
      <c r="AZ17" s="643"/>
      <c r="BA17" s="643"/>
      <c r="BB17" s="643"/>
      <c r="BC17" s="643"/>
      <c r="BD17" s="643"/>
      <c r="BE17" s="643"/>
      <c r="BF17" s="644"/>
      <c r="BG17" s="645" t="s">
        <v>247</v>
      </c>
      <c r="BH17" s="646"/>
      <c r="BI17" s="646"/>
      <c r="BJ17" s="646"/>
      <c r="BK17" s="646"/>
      <c r="BL17" s="646"/>
      <c r="BM17" s="646"/>
      <c r="BN17" s="647"/>
      <c r="BO17" s="648" t="s">
        <v>131</v>
      </c>
      <c r="BP17" s="648"/>
      <c r="BQ17" s="648"/>
      <c r="BR17" s="648"/>
      <c r="BS17" s="654" t="s">
        <v>131</v>
      </c>
      <c r="BT17" s="646"/>
      <c r="BU17" s="646"/>
      <c r="BV17" s="646"/>
      <c r="BW17" s="646"/>
      <c r="BX17" s="646"/>
      <c r="BY17" s="646"/>
      <c r="BZ17" s="646"/>
      <c r="CA17" s="646"/>
      <c r="CB17" s="655"/>
      <c r="CD17" s="660" t="s">
        <v>272</v>
      </c>
      <c r="CE17" s="661"/>
      <c r="CF17" s="661"/>
      <c r="CG17" s="661"/>
      <c r="CH17" s="661"/>
      <c r="CI17" s="661"/>
      <c r="CJ17" s="661"/>
      <c r="CK17" s="661"/>
      <c r="CL17" s="661"/>
      <c r="CM17" s="661"/>
      <c r="CN17" s="661"/>
      <c r="CO17" s="661"/>
      <c r="CP17" s="661"/>
      <c r="CQ17" s="662"/>
      <c r="CR17" s="645">
        <v>275725</v>
      </c>
      <c r="CS17" s="646"/>
      <c r="CT17" s="646"/>
      <c r="CU17" s="646"/>
      <c r="CV17" s="646"/>
      <c r="CW17" s="646"/>
      <c r="CX17" s="646"/>
      <c r="CY17" s="647"/>
      <c r="CZ17" s="648">
        <v>2.6</v>
      </c>
      <c r="DA17" s="648"/>
      <c r="DB17" s="648"/>
      <c r="DC17" s="648"/>
      <c r="DD17" s="654" t="s">
        <v>131</v>
      </c>
      <c r="DE17" s="646"/>
      <c r="DF17" s="646"/>
      <c r="DG17" s="646"/>
      <c r="DH17" s="646"/>
      <c r="DI17" s="646"/>
      <c r="DJ17" s="646"/>
      <c r="DK17" s="646"/>
      <c r="DL17" s="646"/>
      <c r="DM17" s="646"/>
      <c r="DN17" s="646"/>
      <c r="DO17" s="646"/>
      <c r="DP17" s="647"/>
      <c r="DQ17" s="654">
        <v>275725</v>
      </c>
      <c r="DR17" s="646"/>
      <c r="DS17" s="646"/>
      <c r="DT17" s="646"/>
      <c r="DU17" s="646"/>
      <c r="DV17" s="646"/>
      <c r="DW17" s="646"/>
      <c r="DX17" s="646"/>
      <c r="DY17" s="646"/>
      <c r="DZ17" s="646"/>
      <c r="EA17" s="646"/>
      <c r="EB17" s="646"/>
      <c r="EC17" s="655"/>
    </row>
    <row r="18" spans="2:133" ht="11.25" customHeight="1">
      <c r="B18" s="642" t="s">
        <v>273</v>
      </c>
      <c r="C18" s="643"/>
      <c r="D18" s="643"/>
      <c r="E18" s="643"/>
      <c r="F18" s="643"/>
      <c r="G18" s="643"/>
      <c r="H18" s="643"/>
      <c r="I18" s="643"/>
      <c r="J18" s="643"/>
      <c r="K18" s="643"/>
      <c r="L18" s="643"/>
      <c r="M18" s="643"/>
      <c r="N18" s="643"/>
      <c r="O18" s="643"/>
      <c r="P18" s="643"/>
      <c r="Q18" s="644"/>
      <c r="R18" s="645">
        <v>6079</v>
      </c>
      <c r="S18" s="646"/>
      <c r="T18" s="646"/>
      <c r="U18" s="646"/>
      <c r="V18" s="646"/>
      <c r="W18" s="646"/>
      <c r="X18" s="646"/>
      <c r="Y18" s="647"/>
      <c r="Z18" s="648">
        <v>0.1</v>
      </c>
      <c r="AA18" s="648"/>
      <c r="AB18" s="648"/>
      <c r="AC18" s="648"/>
      <c r="AD18" s="649">
        <v>6079</v>
      </c>
      <c r="AE18" s="649"/>
      <c r="AF18" s="649"/>
      <c r="AG18" s="649"/>
      <c r="AH18" s="649"/>
      <c r="AI18" s="649"/>
      <c r="AJ18" s="649"/>
      <c r="AK18" s="649"/>
      <c r="AL18" s="650">
        <v>0.1</v>
      </c>
      <c r="AM18" s="651"/>
      <c r="AN18" s="651"/>
      <c r="AO18" s="652"/>
      <c r="AP18" s="642" t="s">
        <v>274</v>
      </c>
      <c r="AQ18" s="643"/>
      <c r="AR18" s="643"/>
      <c r="AS18" s="643"/>
      <c r="AT18" s="643"/>
      <c r="AU18" s="643"/>
      <c r="AV18" s="643"/>
      <c r="AW18" s="643"/>
      <c r="AX18" s="643"/>
      <c r="AY18" s="643"/>
      <c r="AZ18" s="643"/>
      <c r="BA18" s="643"/>
      <c r="BB18" s="643"/>
      <c r="BC18" s="643"/>
      <c r="BD18" s="643"/>
      <c r="BE18" s="643"/>
      <c r="BF18" s="644"/>
      <c r="BG18" s="645" t="s">
        <v>247</v>
      </c>
      <c r="BH18" s="646"/>
      <c r="BI18" s="646"/>
      <c r="BJ18" s="646"/>
      <c r="BK18" s="646"/>
      <c r="BL18" s="646"/>
      <c r="BM18" s="646"/>
      <c r="BN18" s="647"/>
      <c r="BO18" s="648" t="s">
        <v>131</v>
      </c>
      <c r="BP18" s="648"/>
      <c r="BQ18" s="648"/>
      <c r="BR18" s="648"/>
      <c r="BS18" s="654" t="s">
        <v>131</v>
      </c>
      <c r="BT18" s="646"/>
      <c r="BU18" s="646"/>
      <c r="BV18" s="646"/>
      <c r="BW18" s="646"/>
      <c r="BX18" s="646"/>
      <c r="BY18" s="646"/>
      <c r="BZ18" s="646"/>
      <c r="CA18" s="646"/>
      <c r="CB18" s="655"/>
      <c r="CD18" s="660" t="s">
        <v>275</v>
      </c>
      <c r="CE18" s="661"/>
      <c r="CF18" s="661"/>
      <c r="CG18" s="661"/>
      <c r="CH18" s="661"/>
      <c r="CI18" s="661"/>
      <c r="CJ18" s="661"/>
      <c r="CK18" s="661"/>
      <c r="CL18" s="661"/>
      <c r="CM18" s="661"/>
      <c r="CN18" s="661"/>
      <c r="CO18" s="661"/>
      <c r="CP18" s="661"/>
      <c r="CQ18" s="662"/>
      <c r="CR18" s="645">
        <v>2010</v>
      </c>
      <c r="CS18" s="646"/>
      <c r="CT18" s="646"/>
      <c r="CU18" s="646"/>
      <c r="CV18" s="646"/>
      <c r="CW18" s="646"/>
      <c r="CX18" s="646"/>
      <c r="CY18" s="647"/>
      <c r="CZ18" s="648">
        <v>0</v>
      </c>
      <c r="DA18" s="648"/>
      <c r="DB18" s="648"/>
      <c r="DC18" s="648"/>
      <c r="DD18" s="654" t="s">
        <v>131</v>
      </c>
      <c r="DE18" s="646"/>
      <c r="DF18" s="646"/>
      <c r="DG18" s="646"/>
      <c r="DH18" s="646"/>
      <c r="DI18" s="646"/>
      <c r="DJ18" s="646"/>
      <c r="DK18" s="646"/>
      <c r="DL18" s="646"/>
      <c r="DM18" s="646"/>
      <c r="DN18" s="646"/>
      <c r="DO18" s="646"/>
      <c r="DP18" s="647"/>
      <c r="DQ18" s="654">
        <v>2010</v>
      </c>
      <c r="DR18" s="646"/>
      <c r="DS18" s="646"/>
      <c r="DT18" s="646"/>
      <c r="DU18" s="646"/>
      <c r="DV18" s="646"/>
      <c r="DW18" s="646"/>
      <c r="DX18" s="646"/>
      <c r="DY18" s="646"/>
      <c r="DZ18" s="646"/>
      <c r="EA18" s="646"/>
      <c r="EB18" s="646"/>
      <c r="EC18" s="655"/>
    </row>
    <row r="19" spans="2:133" ht="11.25" customHeight="1">
      <c r="B19" s="642" t="s">
        <v>276</v>
      </c>
      <c r="C19" s="643"/>
      <c r="D19" s="643"/>
      <c r="E19" s="643"/>
      <c r="F19" s="643"/>
      <c r="G19" s="643"/>
      <c r="H19" s="643"/>
      <c r="I19" s="643"/>
      <c r="J19" s="643"/>
      <c r="K19" s="643"/>
      <c r="L19" s="643"/>
      <c r="M19" s="643"/>
      <c r="N19" s="643"/>
      <c r="O19" s="643"/>
      <c r="P19" s="643"/>
      <c r="Q19" s="644"/>
      <c r="R19" s="645">
        <v>1174</v>
      </c>
      <c r="S19" s="646"/>
      <c r="T19" s="646"/>
      <c r="U19" s="646"/>
      <c r="V19" s="646"/>
      <c r="W19" s="646"/>
      <c r="X19" s="646"/>
      <c r="Y19" s="647"/>
      <c r="Z19" s="648">
        <v>0</v>
      </c>
      <c r="AA19" s="648"/>
      <c r="AB19" s="648"/>
      <c r="AC19" s="648"/>
      <c r="AD19" s="649">
        <v>1174</v>
      </c>
      <c r="AE19" s="649"/>
      <c r="AF19" s="649"/>
      <c r="AG19" s="649"/>
      <c r="AH19" s="649"/>
      <c r="AI19" s="649"/>
      <c r="AJ19" s="649"/>
      <c r="AK19" s="649"/>
      <c r="AL19" s="650">
        <v>0</v>
      </c>
      <c r="AM19" s="651"/>
      <c r="AN19" s="651"/>
      <c r="AO19" s="652"/>
      <c r="AP19" s="642" t="s">
        <v>277</v>
      </c>
      <c r="AQ19" s="643"/>
      <c r="AR19" s="643"/>
      <c r="AS19" s="643"/>
      <c r="AT19" s="643"/>
      <c r="AU19" s="643"/>
      <c r="AV19" s="643"/>
      <c r="AW19" s="643"/>
      <c r="AX19" s="643"/>
      <c r="AY19" s="643"/>
      <c r="AZ19" s="643"/>
      <c r="BA19" s="643"/>
      <c r="BB19" s="643"/>
      <c r="BC19" s="643"/>
      <c r="BD19" s="643"/>
      <c r="BE19" s="643"/>
      <c r="BF19" s="644"/>
      <c r="BG19" s="645" t="s">
        <v>131</v>
      </c>
      <c r="BH19" s="646"/>
      <c r="BI19" s="646"/>
      <c r="BJ19" s="646"/>
      <c r="BK19" s="646"/>
      <c r="BL19" s="646"/>
      <c r="BM19" s="646"/>
      <c r="BN19" s="647"/>
      <c r="BO19" s="648" t="s">
        <v>131</v>
      </c>
      <c r="BP19" s="648"/>
      <c r="BQ19" s="648"/>
      <c r="BR19" s="648"/>
      <c r="BS19" s="654" t="s">
        <v>131</v>
      </c>
      <c r="BT19" s="646"/>
      <c r="BU19" s="646"/>
      <c r="BV19" s="646"/>
      <c r="BW19" s="646"/>
      <c r="BX19" s="646"/>
      <c r="BY19" s="646"/>
      <c r="BZ19" s="646"/>
      <c r="CA19" s="646"/>
      <c r="CB19" s="655"/>
      <c r="CD19" s="660" t="s">
        <v>278</v>
      </c>
      <c r="CE19" s="661"/>
      <c r="CF19" s="661"/>
      <c r="CG19" s="661"/>
      <c r="CH19" s="661"/>
      <c r="CI19" s="661"/>
      <c r="CJ19" s="661"/>
      <c r="CK19" s="661"/>
      <c r="CL19" s="661"/>
      <c r="CM19" s="661"/>
      <c r="CN19" s="661"/>
      <c r="CO19" s="661"/>
      <c r="CP19" s="661"/>
      <c r="CQ19" s="662"/>
      <c r="CR19" s="645" t="s">
        <v>131</v>
      </c>
      <c r="CS19" s="646"/>
      <c r="CT19" s="646"/>
      <c r="CU19" s="646"/>
      <c r="CV19" s="646"/>
      <c r="CW19" s="646"/>
      <c r="CX19" s="646"/>
      <c r="CY19" s="647"/>
      <c r="CZ19" s="648" t="s">
        <v>247</v>
      </c>
      <c r="DA19" s="648"/>
      <c r="DB19" s="648"/>
      <c r="DC19" s="648"/>
      <c r="DD19" s="654" t="s">
        <v>131</v>
      </c>
      <c r="DE19" s="646"/>
      <c r="DF19" s="646"/>
      <c r="DG19" s="646"/>
      <c r="DH19" s="646"/>
      <c r="DI19" s="646"/>
      <c r="DJ19" s="646"/>
      <c r="DK19" s="646"/>
      <c r="DL19" s="646"/>
      <c r="DM19" s="646"/>
      <c r="DN19" s="646"/>
      <c r="DO19" s="646"/>
      <c r="DP19" s="647"/>
      <c r="DQ19" s="654" t="s">
        <v>131</v>
      </c>
      <c r="DR19" s="646"/>
      <c r="DS19" s="646"/>
      <c r="DT19" s="646"/>
      <c r="DU19" s="646"/>
      <c r="DV19" s="646"/>
      <c r="DW19" s="646"/>
      <c r="DX19" s="646"/>
      <c r="DY19" s="646"/>
      <c r="DZ19" s="646"/>
      <c r="EA19" s="646"/>
      <c r="EB19" s="646"/>
      <c r="EC19" s="655"/>
    </row>
    <row r="20" spans="2:133" ht="11.25" customHeight="1">
      <c r="B20" s="642" t="s">
        <v>279</v>
      </c>
      <c r="C20" s="643"/>
      <c r="D20" s="643"/>
      <c r="E20" s="643"/>
      <c r="F20" s="643"/>
      <c r="G20" s="643"/>
      <c r="H20" s="643"/>
      <c r="I20" s="643"/>
      <c r="J20" s="643"/>
      <c r="K20" s="643"/>
      <c r="L20" s="643"/>
      <c r="M20" s="643"/>
      <c r="N20" s="643"/>
      <c r="O20" s="643"/>
      <c r="P20" s="643"/>
      <c r="Q20" s="644"/>
      <c r="R20" s="645">
        <v>217</v>
      </c>
      <c r="S20" s="646"/>
      <c r="T20" s="646"/>
      <c r="U20" s="646"/>
      <c r="V20" s="646"/>
      <c r="W20" s="646"/>
      <c r="X20" s="646"/>
      <c r="Y20" s="647"/>
      <c r="Z20" s="648">
        <v>0</v>
      </c>
      <c r="AA20" s="648"/>
      <c r="AB20" s="648"/>
      <c r="AC20" s="648"/>
      <c r="AD20" s="649">
        <v>217</v>
      </c>
      <c r="AE20" s="649"/>
      <c r="AF20" s="649"/>
      <c r="AG20" s="649"/>
      <c r="AH20" s="649"/>
      <c r="AI20" s="649"/>
      <c r="AJ20" s="649"/>
      <c r="AK20" s="649"/>
      <c r="AL20" s="650">
        <v>0</v>
      </c>
      <c r="AM20" s="651"/>
      <c r="AN20" s="651"/>
      <c r="AO20" s="652"/>
      <c r="AP20" s="642" t="s">
        <v>280</v>
      </c>
      <c r="AQ20" s="643"/>
      <c r="AR20" s="643"/>
      <c r="AS20" s="643"/>
      <c r="AT20" s="643"/>
      <c r="AU20" s="643"/>
      <c r="AV20" s="643"/>
      <c r="AW20" s="643"/>
      <c r="AX20" s="643"/>
      <c r="AY20" s="643"/>
      <c r="AZ20" s="643"/>
      <c r="BA20" s="643"/>
      <c r="BB20" s="643"/>
      <c r="BC20" s="643"/>
      <c r="BD20" s="643"/>
      <c r="BE20" s="643"/>
      <c r="BF20" s="644"/>
      <c r="BG20" s="645" t="s">
        <v>247</v>
      </c>
      <c r="BH20" s="646"/>
      <c r="BI20" s="646"/>
      <c r="BJ20" s="646"/>
      <c r="BK20" s="646"/>
      <c r="BL20" s="646"/>
      <c r="BM20" s="646"/>
      <c r="BN20" s="647"/>
      <c r="BO20" s="648" t="s">
        <v>131</v>
      </c>
      <c r="BP20" s="648"/>
      <c r="BQ20" s="648"/>
      <c r="BR20" s="648"/>
      <c r="BS20" s="654" t="s">
        <v>247</v>
      </c>
      <c r="BT20" s="646"/>
      <c r="BU20" s="646"/>
      <c r="BV20" s="646"/>
      <c r="BW20" s="646"/>
      <c r="BX20" s="646"/>
      <c r="BY20" s="646"/>
      <c r="BZ20" s="646"/>
      <c r="CA20" s="646"/>
      <c r="CB20" s="655"/>
      <c r="CD20" s="660" t="s">
        <v>281</v>
      </c>
      <c r="CE20" s="661"/>
      <c r="CF20" s="661"/>
      <c r="CG20" s="661"/>
      <c r="CH20" s="661"/>
      <c r="CI20" s="661"/>
      <c r="CJ20" s="661"/>
      <c r="CK20" s="661"/>
      <c r="CL20" s="661"/>
      <c r="CM20" s="661"/>
      <c r="CN20" s="661"/>
      <c r="CO20" s="661"/>
      <c r="CP20" s="661"/>
      <c r="CQ20" s="662"/>
      <c r="CR20" s="645">
        <v>10579178</v>
      </c>
      <c r="CS20" s="646"/>
      <c r="CT20" s="646"/>
      <c r="CU20" s="646"/>
      <c r="CV20" s="646"/>
      <c r="CW20" s="646"/>
      <c r="CX20" s="646"/>
      <c r="CY20" s="647"/>
      <c r="CZ20" s="648">
        <v>100</v>
      </c>
      <c r="DA20" s="648"/>
      <c r="DB20" s="648"/>
      <c r="DC20" s="648"/>
      <c r="DD20" s="654">
        <v>3096910</v>
      </c>
      <c r="DE20" s="646"/>
      <c r="DF20" s="646"/>
      <c r="DG20" s="646"/>
      <c r="DH20" s="646"/>
      <c r="DI20" s="646"/>
      <c r="DJ20" s="646"/>
      <c r="DK20" s="646"/>
      <c r="DL20" s="646"/>
      <c r="DM20" s="646"/>
      <c r="DN20" s="646"/>
      <c r="DO20" s="646"/>
      <c r="DP20" s="647"/>
      <c r="DQ20" s="654">
        <v>7786999</v>
      </c>
      <c r="DR20" s="646"/>
      <c r="DS20" s="646"/>
      <c r="DT20" s="646"/>
      <c r="DU20" s="646"/>
      <c r="DV20" s="646"/>
      <c r="DW20" s="646"/>
      <c r="DX20" s="646"/>
      <c r="DY20" s="646"/>
      <c r="DZ20" s="646"/>
      <c r="EA20" s="646"/>
      <c r="EB20" s="646"/>
      <c r="EC20" s="655"/>
    </row>
    <row r="21" spans="2:133" ht="11.25" customHeight="1">
      <c r="B21" s="642" t="s">
        <v>282</v>
      </c>
      <c r="C21" s="643"/>
      <c r="D21" s="643"/>
      <c r="E21" s="643"/>
      <c r="F21" s="643"/>
      <c r="G21" s="643"/>
      <c r="H21" s="643"/>
      <c r="I21" s="643"/>
      <c r="J21" s="643"/>
      <c r="K21" s="643"/>
      <c r="L21" s="643"/>
      <c r="M21" s="643"/>
      <c r="N21" s="643"/>
      <c r="O21" s="643"/>
      <c r="P21" s="643"/>
      <c r="Q21" s="644"/>
      <c r="R21" s="645">
        <v>41064</v>
      </c>
      <c r="S21" s="646"/>
      <c r="T21" s="646"/>
      <c r="U21" s="646"/>
      <c r="V21" s="646"/>
      <c r="W21" s="646"/>
      <c r="X21" s="646"/>
      <c r="Y21" s="647"/>
      <c r="Z21" s="648">
        <v>0.4</v>
      </c>
      <c r="AA21" s="648"/>
      <c r="AB21" s="648"/>
      <c r="AC21" s="648"/>
      <c r="AD21" s="649">
        <v>41064</v>
      </c>
      <c r="AE21" s="649"/>
      <c r="AF21" s="649"/>
      <c r="AG21" s="649"/>
      <c r="AH21" s="649"/>
      <c r="AI21" s="649"/>
      <c r="AJ21" s="649"/>
      <c r="AK21" s="649"/>
      <c r="AL21" s="650">
        <v>1</v>
      </c>
      <c r="AM21" s="651"/>
      <c r="AN21" s="651"/>
      <c r="AO21" s="652"/>
      <c r="AP21" s="664" t="s">
        <v>283</v>
      </c>
      <c r="AQ21" s="665"/>
      <c r="AR21" s="665"/>
      <c r="AS21" s="665"/>
      <c r="AT21" s="665"/>
      <c r="AU21" s="665"/>
      <c r="AV21" s="665"/>
      <c r="AW21" s="665"/>
      <c r="AX21" s="665"/>
      <c r="AY21" s="665"/>
      <c r="AZ21" s="665"/>
      <c r="BA21" s="665"/>
      <c r="BB21" s="665"/>
      <c r="BC21" s="665"/>
      <c r="BD21" s="665"/>
      <c r="BE21" s="665"/>
      <c r="BF21" s="666"/>
      <c r="BG21" s="645" t="s">
        <v>131</v>
      </c>
      <c r="BH21" s="646"/>
      <c r="BI21" s="646"/>
      <c r="BJ21" s="646"/>
      <c r="BK21" s="646"/>
      <c r="BL21" s="646"/>
      <c r="BM21" s="646"/>
      <c r="BN21" s="647"/>
      <c r="BO21" s="648" t="s">
        <v>247</v>
      </c>
      <c r="BP21" s="648"/>
      <c r="BQ21" s="648"/>
      <c r="BR21" s="648"/>
      <c r="BS21" s="654" t="s">
        <v>247</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284</v>
      </c>
      <c r="C22" s="643"/>
      <c r="D22" s="643"/>
      <c r="E22" s="643"/>
      <c r="F22" s="643"/>
      <c r="G22" s="643"/>
      <c r="H22" s="643"/>
      <c r="I22" s="643"/>
      <c r="J22" s="643"/>
      <c r="K22" s="643"/>
      <c r="L22" s="643"/>
      <c r="M22" s="643"/>
      <c r="N22" s="643"/>
      <c r="O22" s="643"/>
      <c r="P22" s="643"/>
      <c r="Q22" s="644"/>
      <c r="R22" s="645">
        <v>11961</v>
      </c>
      <c r="S22" s="646"/>
      <c r="T22" s="646"/>
      <c r="U22" s="646"/>
      <c r="V22" s="646"/>
      <c r="W22" s="646"/>
      <c r="X22" s="646"/>
      <c r="Y22" s="647"/>
      <c r="Z22" s="648">
        <v>0.1</v>
      </c>
      <c r="AA22" s="648"/>
      <c r="AB22" s="648"/>
      <c r="AC22" s="648"/>
      <c r="AD22" s="649" t="s">
        <v>247</v>
      </c>
      <c r="AE22" s="649"/>
      <c r="AF22" s="649"/>
      <c r="AG22" s="649"/>
      <c r="AH22" s="649"/>
      <c r="AI22" s="649"/>
      <c r="AJ22" s="649"/>
      <c r="AK22" s="649"/>
      <c r="AL22" s="650" t="s">
        <v>131</v>
      </c>
      <c r="AM22" s="651"/>
      <c r="AN22" s="651"/>
      <c r="AO22" s="652"/>
      <c r="AP22" s="664" t="s">
        <v>285</v>
      </c>
      <c r="AQ22" s="665"/>
      <c r="AR22" s="665"/>
      <c r="AS22" s="665"/>
      <c r="AT22" s="665"/>
      <c r="AU22" s="665"/>
      <c r="AV22" s="665"/>
      <c r="AW22" s="665"/>
      <c r="AX22" s="665"/>
      <c r="AY22" s="665"/>
      <c r="AZ22" s="665"/>
      <c r="BA22" s="665"/>
      <c r="BB22" s="665"/>
      <c r="BC22" s="665"/>
      <c r="BD22" s="665"/>
      <c r="BE22" s="665"/>
      <c r="BF22" s="666"/>
      <c r="BG22" s="645" t="s">
        <v>131</v>
      </c>
      <c r="BH22" s="646"/>
      <c r="BI22" s="646"/>
      <c r="BJ22" s="646"/>
      <c r="BK22" s="646"/>
      <c r="BL22" s="646"/>
      <c r="BM22" s="646"/>
      <c r="BN22" s="647"/>
      <c r="BO22" s="648" t="s">
        <v>247</v>
      </c>
      <c r="BP22" s="648"/>
      <c r="BQ22" s="648"/>
      <c r="BR22" s="648"/>
      <c r="BS22" s="654" t="s">
        <v>247</v>
      </c>
      <c r="BT22" s="646"/>
      <c r="BU22" s="646"/>
      <c r="BV22" s="646"/>
      <c r="BW22" s="646"/>
      <c r="BX22" s="646"/>
      <c r="BY22" s="646"/>
      <c r="BZ22" s="646"/>
      <c r="CA22" s="646"/>
      <c r="CB22" s="655"/>
      <c r="CD22" s="627" t="s">
        <v>286</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287</v>
      </c>
      <c r="C23" s="643"/>
      <c r="D23" s="643"/>
      <c r="E23" s="643"/>
      <c r="F23" s="643"/>
      <c r="G23" s="643"/>
      <c r="H23" s="643"/>
      <c r="I23" s="643"/>
      <c r="J23" s="643"/>
      <c r="K23" s="643"/>
      <c r="L23" s="643"/>
      <c r="M23" s="643"/>
      <c r="N23" s="643"/>
      <c r="O23" s="643"/>
      <c r="P23" s="643"/>
      <c r="Q23" s="644"/>
      <c r="R23" s="645" t="s">
        <v>131</v>
      </c>
      <c r="S23" s="646"/>
      <c r="T23" s="646"/>
      <c r="U23" s="646"/>
      <c r="V23" s="646"/>
      <c r="W23" s="646"/>
      <c r="X23" s="646"/>
      <c r="Y23" s="647"/>
      <c r="Z23" s="648" t="s">
        <v>131</v>
      </c>
      <c r="AA23" s="648"/>
      <c r="AB23" s="648"/>
      <c r="AC23" s="648"/>
      <c r="AD23" s="649" t="s">
        <v>131</v>
      </c>
      <c r="AE23" s="649"/>
      <c r="AF23" s="649"/>
      <c r="AG23" s="649"/>
      <c r="AH23" s="649"/>
      <c r="AI23" s="649"/>
      <c r="AJ23" s="649"/>
      <c r="AK23" s="649"/>
      <c r="AL23" s="650" t="s">
        <v>247</v>
      </c>
      <c r="AM23" s="651"/>
      <c r="AN23" s="651"/>
      <c r="AO23" s="652"/>
      <c r="AP23" s="664" t="s">
        <v>288</v>
      </c>
      <c r="AQ23" s="665"/>
      <c r="AR23" s="665"/>
      <c r="AS23" s="665"/>
      <c r="AT23" s="665"/>
      <c r="AU23" s="665"/>
      <c r="AV23" s="665"/>
      <c r="AW23" s="665"/>
      <c r="AX23" s="665"/>
      <c r="AY23" s="665"/>
      <c r="AZ23" s="665"/>
      <c r="BA23" s="665"/>
      <c r="BB23" s="665"/>
      <c r="BC23" s="665"/>
      <c r="BD23" s="665"/>
      <c r="BE23" s="665"/>
      <c r="BF23" s="666"/>
      <c r="BG23" s="645" t="s">
        <v>131</v>
      </c>
      <c r="BH23" s="646"/>
      <c r="BI23" s="646"/>
      <c r="BJ23" s="646"/>
      <c r="BK23" s="646"/>
      <c r="BL23" s="646"/>
      <c r="BM23" s="646"/>
      <c r="BN23" s="647"/>
      <c r="BO23" s="648" t="s">
        <v>131</v>
      </c>
      <c r="BP23" s="648"/>
      <c r="BQ23" s="648"/>
      <c r="BR23" s="648"/>
      <c r="BS23" s="654" t="s">
        <v>131</v>
      </c>
      <c r="BT23" s="646"/>
      <c r="BU23" s="646"/>
      <c r="BV23" s="646"/>
      <c r="BW23" s="646"/>
      <c r="BX23" s="646"/>
      <c r="BY23" s="646"/>
      <c r="BZ23" s="646"/>
      <c r="CA23" s="646"/>
      <c r="CB23" s="655"/>
      <c r="CD23" s="627" t="s">
        <v>227</v>
      </c>
      <c r="CE23" s="628"/>
      <c r="CF23" s="628"/>
      <c r="CG23" s="628"/>
      <c r="CH23" s="628"/>
      <c r="CI23" s="628"/>
      <c r="CJ23" s="628"/>
      <c r="CK23" s="628"/>
      <c r="CL23" s="628"/>
      <c r="CM23" s="628"/>
      <c r="CN23" s="628"/>
      <c r="CO23" s="628"/>
      <c r="CP23" s="628"/>
      <c r="CQ23" s="629"/>
      <c r="CR23" s="627" t="s">
        <v>289</v>
      </c>
      <c r="CS23" s="628"/>
      <c r="CT23" s="628"/>
      <c r="CU23" s="628"/>
      <c r="CV23" s="628"/>
      <c r="CW23" s="628"/>
      <c r="CX23" s="628"/>
      <c r="CY23" s="629"/>
      <c r="CZ23" s="627" t="s">
        <v>290</v>
      </c>
      <c r="DA23" s="628"/>
      <c r="DB23" s="628"/>
      <c r="DC23" s="629"/>
      <c r="DD23" s="627" t="s">
        <v>291</v>
      </c>
      <c r="DE23" s="628"/>
      <c r="DF23" s="628"/>
      <c r="DG23" s="628"/>
      <c r="DH23" s="628"/>
      <c r="DI23" s="628"/>
      <c r="DJ23" s="628"/>
      <c r="DK23" s="629"/>
      <c r="DL23" s="676" t="s">
        <v>292</v>
      </c>
      <c r="DM23" s="677"/>
      <c r="DN23" s="677"/>
      <c r="DO23" s="677"/>
      <c r="DP23" s="677"/>
      <c r="DQ23" s="677"/>
      <c r="DR23" s="677"/>
      <c r="DS23" s="677"/>
      <c r="DT23" s="677"/>
      <c r="DU23" s="677"/>
      <c r="DV23" s="678"/>
      <c r="DW23" s="627" t="s">
        <v>293</v>
      </c>
      <c r="DX23" s="628"/>
      <c r="DY23" s="628"/>
      <c r="DZ23" s="628"/>
      <c r="EA23" s="628"/>
      <c r="EB23" s="628"/>
      <c r="EC23" s="629"/>
    </row>
    <row r="24" spans="2:133" ht="11.25" customHeight="1">
      <c r="B24" s="642" t="s">
        <v>294</v>
      </c>
      <c r="C24" s="643"/>
      <c r="D24" s="643"/>
      <c r="E24" s="643"/>
      <c r="F24" s="643"/>
      <c r="G24" s="643"/>
      <c r="H24" s="643"/>
      <c r="I24" s="643"/>
      <c r="J24" s="643"/>
      <c r="K24" s="643"/>
      <c r="L24" s="643"/>
      <c r="M24" s="643"/>
      <c r="N24" s="643"/>
      <c r="O24" s="643"/>
      <c r="P24" s="643"/>
      <c r="Q24" s="644"/>
      <c r="R24" s="645">
        <v>11961</v>
      </c>
      <c r="S24" s="646"/>
      <c r="T24" s="646"/>
      <c r="U24" s="646"/>
      <c r="V24" s="646"/>
      <c r="W24" s="646"/>
      <c r="X24" s="646"/>
      <c r="Y24" s="647"/>
      <c r="Z24" s="648">
        <v>0.1</v>
      </c>
      <c r="AA24" s="648"/>
      <c r="AB24" s="648"/>
      <c r="AC24" s="648"/>
      <c r="AD24" s="649" t="s">
        <v>131</v>
      </c>
      <c r="AE24" s="649"/>
      <c r="AF24" s="649"/>
      <c r="AG24" s="649"/>
      <c r="AH24" s="649"/>
      <c r="AI24" s="649"/>
      <c r="AJ24" s="649"/>
      <c r="AK24" s="649"/>
      <c r="AL24" s="650" t="s">
        <v>247</v>
      </c>
      <c r="AM24" s="651"/>
      <c r="AN24" s="651"/>
      <c r="AO24" s="652"/>
      <c r="AP24" s="664" t="s">
        <v>295</v>
      </c>
      <c r="AQ24" s="665"/>
      <c r="AR24" s="665"/>
      <c r="AS24" s="665"/>
      <c r="AT24" s="665"/>
      <c r="AU24" s="665"/>
      <c r="AV24" s="665"/>
      <c r="AW24" s="665"/>
      <c r="AX24" s="665"/>
      <c r="AY24" s="665"/>
      <c r="AZ24" s="665"/>
      <c r="BA24" s="665"/>
      <c r="BB24" s="665"/>
      <c r="BC24" s="665"/>
      <c r="BD24" s="665"/>
      <c r="BE24" s="665"/>
      <c r="BF24" s="666"/>
      <c r="BG24" s="645" t="s">
        <v>131</v>
      </c>
      <c r="BH24" s="646"/>
      <c r="BI24" s="646"/>
      <c r="BJ24" s="646"/>
      <c r="BK24" s="646"/>
      <c r="BL24" s="646"/>
      <c r="BM24" s="646"/>
      <c r="BN24" s="647"/>
      <c r="BO24" s="648" t="s">
        <v>131</v>
      </c>
      <c r="BP24" s="648"/>
      <c r="BQ24" s="648"/>
      <c r="BR24" s="648"/>
      <c r="BS24" s="654" t="s">
        <v>247</v>
      </c>
      <c r="BT24" s="646"/>
      <c r="BU24" s="646"/>
      <c r="BV24" s="646"/>
      <c r="BW24" s="646"/>
      <c r="BX24" s="646"/>
      <c r="BY24" s="646"/>
      <c r="BZ24" s="646"/>
      <c r="CA24" s="646"/>
      <c r="CB24" s="655"/>
      <c r="CD24" s="656" t="s">
        <v>296</v>
      </c>
      <c r="CE24" s="657"/>
      <c r="CF24" s="657"/>
      <c r="CG24" s="657"/>
      <c r="CH24" s="657"/>
      <c r="CI24" s="657"/>
      <c r="CJ24" s="657"/>
      <c r="CK24" s="657"/>
      <c r="CL24" s="657"/>
      <c r="CM24" s="657"/>
      <c r="CN24" s="657"/>
      <c r="CO24" s="657"/>
      <c r="CP24" s="657"/>
      <c r="CQ24" s="658"/>
      <c r="CR24" s="634">
        <v>2195720</v>
      </c>
      <c r="CS24" s="635"/>
      <c r="CT24" s="635"/>
      <c r="CU24" s="635"/>
      <c r="CV24" s="635"/>
      <c r="CW24" s="635"/>
      <c r="CX24" s="635"/>
      <c r="CY24" s="636"/>
      <c r="CZ24" s="639">
        <v>20.8</v>
      </c>
      <c r="DA24" s="640"/>
      <c r="DB24" s="640"/>
      <c r="DC24" s="659"/>
      <c r="DD24" s="679">
        <v>1764992</v>
      </c>
      <c r="DE24" s="635"/>
      <c r="DF24" s="635"/>
      <c r="DG24" s="635"/>
      <c r="DH24" s="635"/>
      <c r="DI24" s="635"/>
      <c r="DJ24" s="635"/>
      <c r="DK24" s="636"/>
      <c r="DL24" s="679">
        <v>1635381</v>
      </c>
      <c r="DM24" s="635"/>
      <c r="DN24" s="635"/>
      <c r="DO24" s="635"/>
      <c r="DP24" s="635"/>
      <c r="DQ24" s="635"/>
      <c r="DR24" s="635"/>
      <c r="DS24" s="635"/>
      <c r="DT24" s="635"/>
      <c r="DU24" s="635"/>
      <c r="DV24" s="636"/>
      <c r="DW24" s="639">
        <v>38.299999999999997</v>
      </c>
      <c r="DX24" s="640"/>
      <c r="DY24" s="640"/>
      <c r="DZ24" s="640"/>
      <c r="EA24" s="640"/>
      <c r="EB24" s="640"/>
      <c r="EC24" s="641"/>
    </row>
    <row r="25" spans="2:133" ht="11.25" customHeight="1">
      <c r="B25" s="642" t="s">
        <v>297</v>
      </c>
      <c r="C25" s="643"/>
      <c r="D25" s="643"/>
      <c r="E25" s="643"/>
      <c r="F25" s="643"/>
      <c r="G25" s="643"/>
      <c r="H25" s="643"/>
      <c r="I25" s="643"/>
      <c r="J25" s="643"/>
      <c r="K25" s="643"/>
      <c r="L25" s="643"/>
      <c r="M25" s="643"/>
      <c r="N25" s="643"/>
      <c r="O25" s="643"/>
      <c r="P25" s="643"/>
      <c r="Q25" s="644"/>
      <c r="R25" s="645" t="s">
        <v>131</v>
      </c>
      <c r="S25" s="646"/>
      <c r="T25" s="646"/>
      <c r="U25" s="646"/>
      <c r="V25" s="646"/>
      <c r="W25" s="646"/>
      <c r="X25" s="646"/>
      <c r="Y25" s="647"/>
      <c r="Z25" s="648" t="s">
        <v>247</v>
      </c>
      <c r="AA25" s="648"/>
      <c r="AB25" s="648"/>
      <c r="AC25" s="648"/>
      <c r="AD25" s="649" t="s">
        <v>131</v>
      </c>
      <c r="AE25" s="649"/>
      <c r="AF25" s="649"/>
      <c r="AG25" s="649"/>
      <c r="AH25" s="649"/>
      <c r="AI25" s="649"/>
      <c r="AJ25" s="649"/>
      <c r="AK25" s="649"/>
      <c r="AL25" s="650" t="s">
        <v>131</v>
      </c>
      <c r="AM25" s="651"/>
      <c r="AN25" s="651"/>
      <c r="AO25" s="652"/>
      <c r="AP25" s="664" t="s">
        <v>298</v>
      </c>
      <c r="AQ25" s="665"/>
      <c r="AR25" s="665"/>
      <c r="AS25" s="665"/>
      <c r="AT25" s="665"/>
      <c r="AU25" s="665"/>
      <c r="AV25" s="665"/>
      <c r="AW25" s="665"/>
      <c r="AX25" s="665"/>
      <c r="AY25" s="665"/>
      <c r="AZ25" s="665"/>
      <c r="BA25" s="665"/>
      <c r="BB25" s="665"/>
      <c r="BC25" s="665"/>
      <c r="BD25" s="665"/>
      <c r="BE25" s="665"/>
      <c r="BF25" s="666"/>
      <c r="BG25" s="645" t="s">
        <v>131</v>
      </c>
      <c r="BH25" s="646"/>
      <c r="BI25" s="646"/>
      <c r="BJ25" s="646"/>
      <c r="BK25" s="646"/>
      <c r="BL25" s="646"/>
      <c r="BM25" s="646"/>
      <c r="BN25" s="647"/>
      <c r="BO25" s="648" t="s">
        <v>131</v>
      </c>
      <c r="BP25" s="648"/>
      <c r="BQ25" s="648"/>
      <c r="BR25" s="648"/>
      <c r="BS25" s="654" t="s">
        <v>131</v>
      </c>
      <c r="BT25" s="646"/>
      <c r="BU25" s="646"/>
      <c r="BV25" s="646"/>
      <c r="BW25" s="646"/>
      <c r="BX25" s="646"/>
      <c r="BY25" s="646"/>
      <c r="BZ25" s="646"/>
      <c r="CA25" s="646"/>
      <c r="CB25" s="655"/>
      <c r="CD25" s="660" t="s">
        <v>299</v>
      </c>
      <c r="CE25" s="661"/>
      <c r="CF25" s="661"/>
      <c r="CG25" s="661"/>
      <c r="CH25" s="661"/>
      <c r="CI25" s="661"/>
      <c r="CJ25" s="661"/>
      <c r="CK25" s="661"/>
      <c r="CL25" s="661"/>
      <c r="CM25" s="661"/>
      <c r="CN25" s="661"/>
      <c r="CO25" s="661"/>
      <c r="CP25" s="661"/>
      <c r="CQ25" s="662"/>
      <c r="CR25" s="645">
        <v>1301775</v>
      </c>
      <c r="CS25" s="680"/>
      <c r="CT25" s="680"/>
      <c r="CU25" s="680"/>
      <c r="CV25" s="680"/>
      <c r="CW25" s="680"/>
      <c r="CX25" s="680"/>
      <c r="CY25" s="681"/>
      <c r="CZ25" s="650">
        <v>12.3</v>
      </c>
      <c r="DA25" s="682"/>
      <c r="DB25" s="682"/>
      <c r="DC25" s="685"/>
      <c r="DD25" s="654">
        <v>1222068</v>
      </c>
      <c r="DE25" s="680"/>
      <c r="DF25" s="680"/>
      <c r="DG25" s="680"/>
      <c r="DH25" s="680"/>
      <c r="DI25" s="680"/>
      <c r="DJ25" s="680"/>
      <c r="DK25" s="681"/>
      <c r="DL25" s="654">
        <v>1150145</v>
      </c>
      <c r="DM25" s="680"/>
      <c r="DN25" s="680"/>
      <c r="DO25" s="680"/>
      <c r="DP25" s="680"/>
      <c r="DQ25" s="680"/>
      <c r="DR25" s="680"/>
      <c r="DS25" s="680"/>
      <c r="DT25" s="680"/>
      <c r="DU25" s="680"/>
      <c r="DV25" s="681"/>
      <c r="DW25" s="650">
        <v>26.9</v>
      </c>
      <c r="DX25" s="682"/>
      <c r="DY25" s="682"/>
      <c r="DZ25" s="682"/>
      <c r="EA25" s="682"/>
      <c r="EB25" s="682"/>
      <c r="EC25" s="683"/>
    </row>
    <row r="26" spans="2:133" ht="11.25" customHeight="1">
      <c r="B26" s="642" t="s">
        <v>300</v>
      </c>
      <c r="C26" s="643"/>
      <c r="D26" s="643"/>
      <c r="E26" s="643"/>
      <c r="F26" s="643"/>
      <c r="G26" s="643"/>
      <c r="H26" s="643"/>
      <c r="I26" s="643"/>
      <c r="J26" s="643"/>
      <c r="K26" s="643"/>
      <c r="L26" s="643"/>
      <c r="M26" s="643"/>
      <c r="N26" s="643"/>
      <c r="O26" s="643"/>
      <c r="P26" s="643"/>
      <c r="Q26" s="644"/>
      <c r="R26" s="645">
        <v>4251662</v>
      </c>
      <c r="S26" s="646"/>
      <c r="T26" s="646"/>
      <c r="U26" s="646"/>
      <c r="V26" s="646"/>
      <c r="W26" s="646"/>
      <c r="X26" s="646"/>
      <c r="Y26" s="647"/>
      <c r="Z26" s="648">
        <v>36.9</v>
      </c>
      <c r="AA26" s="648"/>
      <c r="AB26" s="648"/>
      <c r="AC26" s="648"/>
      <c r="AD26" s="649">
        <v>4239701</v>
      </c>
      <c r="AE26" s="649"/>
      <c r="AF26" s="649"/>
      <c r="AG26" s="649"/>
      <c r="AH26" s="649"/>
      <c r="AI26" s="649"/>
      <c r="AJ26" s="649"/>
      <c r="AK26" s="649"/>
      <c r="AL26" s="650">
        <v>99.3</v>
      </c>
      <c r="AM26" s="651"/>
      <c r="AN26" s="651"/>
      <c r="AO26" s="652"/>
      <c r="AP26" s="664" t="s">
        <v>301</v>
      </c>
      <c r="AQ26" s="684"/>
      <c r="AR26" s="684"/>
      <c r="AS26" s="684"/>
      <c r="AT26" s="684"/>
      <c r="AU26" s="684"/>
      <c r="AV26" s="684"/>
      <c r="AW26" s="684"/>
      <c r="AX26" s="684"/>
      <c r="AY26" s="684"/>
      <c r="AZ26" s="684"/>
      <c r="BA26" s="684"/>
      <c r="BB26" s="684"/>
      <c r="BC26" s="684"/>
      <c r="BD26" s="684"/>
      <c r="BE26" s="684"/>
      <c r="BF26" s="666"/>
      <c r="BG26" s="645" t="s">
        <v>131</v>
      </c>
      <c r="BH26" s="646"/>
      <c r="BI26" s="646"/>
      <c r="BJ26" s="646"/>
      <c r="BK26" s="646"/>
      <c r="BL26" s="646"/>
      <c r="BM26" s="646"/>
      <c r="BN26" s="647"/>
      <c r="BO26" s="648" t="s">
        <v>247</v>
      </c>
      <c r="BP26" s="648"/>
      <c r="BQ26" s="648"/>
      <c r="BR26" s="648"/>
      <c r="BS26" s="654" t="s">
        <v>131</v>
      </c>
      <c r="BT26" s="646"/>
      <c r="BU26" s="646"/>
      <c r="BV26" s="646"/>
      <c r="BW26" s="646"/>
      <c r="BX26" s="646"/>
      <c r="BY26" s="646"/>
      <c r="BZ26" s="646"/>
      <c r="CA26" s="646"/>
      <c r="CB26" s="655"/>
      <c r="CD26" s="660" t="s">
        <v>302</v>
      </c>
      <c r="CE26" s="661"/>
      <c r="CF26" s="661"/>
      <c r="CG26" s="661"/>
      <c r="CH26" s="661"/>
      <c r="CI26" s="661"/>
      <c r="CJ26" s="661"/>
      <c r="CK26" s="661"/>
      <c r="CL26" s="661"/>
      <c r="CM26" s="661"/>
      <c r="CN26" s="661"/>
      <c r="CO26" s="661"/>
      <c r="CP26" s="661"/>
      <c r="CQ26" s="662"/>
      <c r="CR26" s="645">
        <v>856798</v>
      </c>
      <c r="CS26" s="646"/>
      <c r="CT26" s="646"/>
      <c r="CU26" s="646"/>
      <c r="CV26" s="646"/>
      <c r="CW26" s="646"/>
      <c r="CX26" s="646"/>
      <c r="CY26" s="647"/>
      <c r="CZ26" s="650">
        <v>8.1</v>
      </c>
      <c r="DA26" s="682"/>
      <c r="DB26" s="682"/>
      <c r="DC26" s="685"/>
      <c r="DD26" s="654">
        <v>785807</v>
      </c>
      <c r="DE26" s="646"/>
      <c r="DF26" s="646"/>
      <c r="DG26" s="646"/>
      <c r="DH26" s="646"/>
      <c r="DI26" s="646"/>
      <c r="DJ26" s="646"/>
      <c r="DK26" s="647"/>
      <c r="DL26" s="654" t="s">
        <v>131</v>
      </c>
      <c r="DM26" s="646"/>
      <c r="DN26" s="646"/>
      <c r="DO26" s="646"/>
      <c r="DP26" s="646"/>
      <c r="DQ26" s="646"/>
      <c r="DR26" s="646"/>
      <c r="DS26" s="646"/>
      <c r="DT26" s="646"/>
      <c r="DU26" s="646"/>
      <c r="DV26" s="647"/>
      <c r="DW26" s="650" t="s">
        <v>247</v>
      </c>
      <c r="DX26" s="682"/>
      <c r="DY26" s="682"/>
      <c r="DZ26" s="682"/>
      <c r="EA26" s="682"/>
      <c r="EB26" s="682"/>
      <c r="EC26" s="683"/>
    </row>
    <row r="27" spans="2:133" ht="11.25" customHeight="1">
      <c r="B27" s="642" t="s">
        <v>303</v>
      </c>
      <c r="C27" s="643"/>
      <c r="D27" s="643"/>
      <c r="E27" s="643"/>
      <c r="F27" s="643"/>
      <c r="G27" s="643"/>
      <c r="H27" s="643"/>
      <c r="I27" s="643"/>
      <c r="J27" s="643"/>
      <c r="K27" s="643"/>
      <c r="L27" s="643"/>
      <c r="M27" s="643"/>
      <c r="N27" s="643"/>
      <c r="O27" s="643"/>
      <c r="P27" s="643"/>
      <c r="Q27" s="644"/>
      <c r="R27" s="645">
        <v>713</v>
      </c>
      <c r="S27" s="646"/>
      <c r="T27" s="646"/>
      <c r="U27" s="646"/>
      <c r="V27" s="646"/>
      <c r="W27" s="646"/>
      <c r="X27" s="646"/>
      <c r="Y27" s="647"/>
      <c r="Z27" s="648">
        <v>0</v>
      </c>
      <c r="AA27" s="648"/>
      <c r="AB27" s="648"/>
      <c r="AC27" s="648"/>
      <c r="AD27" s="649">
        <v>713</v>
      </c>
      <c r="AE27" s="649"/>
      <c r="AF27" s="649"/>
      <c r="AG27" s="649"/>
      <c r="AH27" s="649"/>
      <c r="AI27" s="649"/>
      <c r="AJ27" s="649"/>
      <c r="AK27" s="649"/>
      <c r="AL27" s="650">
        <v>0</v>
      </c>
      <c r="AM27" s="651"/>
      <c r="AN27" s="651"/>
      <c r="AO27" s="652"/>
      <c r="AP27" s="642" t="s">
        <v>304</v>
      </c>
      <c r="AQ27" s="643"/>
      <c r="AR27" s="643"/>
      <c r="AS27" s="643"/>
      <c r="AT27" s="643"/>
      <c r="AU27" s="643"/>
      <c r="AV27" s="643"/>
      <c r="AW27" s="643"/>
      <c r="AX27" s="643"/>
      <c r="AY27" s="643"/>
      <c r="AZ27" s="643"/>
      <c r="BA27" s="643"/>
      <c r="BB27" s="643"/>
      <c r="BC27" s="643"/>
      <c r="BD27" s="643"/>
      <c r="BE27" s="643"/>
      <c r="BF27" s="644"/>
      <c r="BG27" s="645">
        <v>3929817</v>
      </c>
      <c r="BH27" s="646"/>
      <c r="BI27" s="646"/>
      <c r="BJ27" s="646"/>
      <c r="BK27" s="646"/>
      <c r="BL27" s="646"/>
      <c r="BM27" s="646"/>
      <c r="BN27" s="647"/>
      <c r="BO27" s="648">
        <v>100</v>
      </c>
      <c r="BP27" s="648"/>
      <c r="BQ27" s="648"/>
      <c r="BR27" s="648"/>
      <c r="BS27" s="654">
        <v>33775</v>
      </c>
      <c r="BT27" s="646"/>
      <c r="BU27" s="646"/>
      <c r="BV27" s="646"/>
      <c r="BW27" s="646"/>
      <c r="BX27" s="646"/>
      <c r="BY27" s="646"/>
      <c r="BZ27" s="646"/>
      <c r="CA27" s="646"/>
      <c r="CB27" s="655"/>
      <c r="CD27" s="660" t="s">
        <v>305</v>
      </c>
      <c r="CE27" s="661"/>
      <c r="CF27" s="661"/>
      <c r="CG27" s="661"/>
      <c r="CH27" s="661"/>
      <c r="CI27" s="661"/>
      <c r="CJ27" s="661"/>
      <c r="CK27" s="661"/>
      <c r="CL27" s="661"/>
      <c r="CM27" s="661"/>
      <c r="CN27" s="661"/>
      <c r="CO27" s="661"/>
      <c r="CP27" s="661"/>
      <c r="CQ27" s="662"/>
      <c r="CR27" s="645">
        <v>618220</v>
      </c>
      <c r="CS27" s="680"/>
      <c r="CT27" s="680"/>
      <c r="CU27" s="680"/>
      <c r="CV27" s="680"/>
      <c r="CW27" s="680"/>
      <c r="CX27" s="680"/>
      <c r="CY27" s="681"/>
      <c r="CZ27" s="650">
        <v>5.8</v>
      </c>
      <c r="DA27" s="682"/>
      <c r="DB27" s="682"/>
      <c r="DC27" s="685"/>
      <c r="DD27" s="654">
        <v>267199</v>
      </c>
      <c r="DE27" s="680"/>
      <c r="DF27" s="680"/>
      <c r="DG27" s="680"/>
      <c r="DH27" s="680"/>
      <c r="DI27" s="680"/>
      <c r="DJ27" s="680"/>
      <c r="DK27" s="681"/>
      <c r="DL27" s="654">
        <v>209511</v>
      </c>
      <c r="DM27" s="680"/>
      <c r="DN27" s="680"/>
      <c r="DO27" s="680"/>
      <c r="DP27" s="680"/>
      <c r="DQ27" s="680"/>
      <c r="DR27" s="680"/>
      <c r="DS27" s="680"/>
      <c r="DT27" s="680"/>
      <c r="DU27" s="680"/>
      <c r="DV27" s="681"/>
      <c r="DW27" s="650">
        <v>4.9000000000000004</v>
      </c>
      <c r="DX27" s="682"/>
      <c r="DY27" s="682"/>
      <c r="DZ27" s="682"/>
      <c r="EA27" s="682"/>
      <c r="EB27" s="682"/>
      <c r="EC27" s="683"/>
    </row>
    <row r="28" spans="2:133" ht="11.25" customHeight="1">
      <c r="B28" s="642" t="s">
        <v>306</v>
      </c>
      <c r="C28" s="643"/>
      <c r="D28" s="643"/>
      <c r="E28" s="643"/>
      <c r="F28" s="643"/>
      <c r="G28" s="643"/>
      <c r="H28" s="643"/>
      <c r="I28" s="643"/>
      <c r="J28" s="643"/>
      <c r="K28" s="643"/>
      <c r="L28" s="643"/>
      <c r="M28" s="643"/>
      <c r="N28" s="643"/>
      <c r="O28" s="643"/>
      <c r="P28" s="643"/>
      <c r="Q28" s="644"/>
      <c r="R28" s="645">
        <v>404682</v>
      </c>
      <c r="S28" s="646"/>
      <c r="T28" s="646"/>
      <c r="U28" s="646"/>
      <c r="V28" s="646"/>
      <c r="W28" s="646"/>
      <c r="X28" s="646"/>
      <c r="Y28" s="647"/>
      <c r="Z28" s="648">
        <v>3.5</v>
      </c>
      <c r="AA28" s="648"/>
      <c r="AB28" s="648"/>
      <c r="AC28" s="648"/>
      <c r="AD28" s="649" t="s">
        <v>131</v>
      </c>
      <c r="AE28" s="649"/>
      <c r="AF28" s="649"/>
      <c r="AG28" s="649"/>
      <c r="AH28" s="649"/>
      <c r="AI28" s="649"/>
      <c r="AJ28" s="649"/>
      <c r="AK28" s="649"/>
      <c r="AL28" s="650" t="s">
        <v>131</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307</v>
      </c>
      <c r="CE28" s="661"/>
      <c r="CF28" s="661"/>
      <c r="CG28" s="661"/>
      <c r="CH28" s="661"/>
      <c r="CI28" s="661"/>
      <c r="CJ28" s="661"/>
      <c r="CK28" s="661"/>
      <c r="CL28" s="661"/>
      <c r="CM28" s="661"/>
      <c r="CN28" s="661"/>
      <c r="CO28" s="661"/>
      <c r="CP28" s="661"/>
      <c r="CQ28" s="662"/>
      <c r="CR28" s="645">
        <v>275725</v>
      </c>
      <c r="CS28" s="646"/>
      <c r="CT28" s="646"/>
      <c r="CU28" s="646"/>
      <c r="CV28" s="646"/>
      <c r="CW28" s="646"/>
      <c r="CX28" s="646"/>
      <c r="CY28" s="647"/>
      <c r="CZ28" s="650">
        <v>2.6</v>
      </c>
      <c r="DA28" s="682"/>
      <c r="DB28" s="682"/>
      <c r="DC28" s="685"/>
      <c r="DD28" s="654">
        <v>275725</v>
      </c>
      <c r="DE28" s="646"/>
      <c r="DF28" s="646"/>
      <c r="DG28" s="646"/>
      <c r="DH28" s="646"/>
      <c r="DI28" s="646"/>
      <c r="DJ28" s="646"/>
      <c r="DK28" s="647"/>
      <c r="DL28" s="654">
        <v>275725</v>
      </c>
      <c r="DM28" s="646"/>
      <c r="DN28" s="646"/>
      <c r="DO28" s="646"/>
      <c r="DP28" s="646"/>
      <c r="DQ28" s="646"/>
      <c r="DR28" s="646"/>
      <c r="DS28" s="646"/>
      <c r="DT28" s="646"/>
      <c r="DU28" s="646"/>
      <c r="DV28" s="647"/>
      <c r="DW28" s="650">
        <v>6.5</v>
      </c>
      <c r="DX28" s="682"/>
      <c r="DY28" s="682"/>
      <c r="DZ28" s="682"/>
      <c r="EA28" s="682"/>
      <c r="EB28" s="682"/>
      <c r="EC28" s="683"/>
    </row>
    <row r="29" spans="2:133" ht="11.25" customHeight="1">
      <c r="B29" s="642" t="s">
        <v>308</v>
      </c>
      <c r="C29" s="643"/>
      <c r="D29" s="643"/>
      <c r="E29" s="643"/>
      <c r="F29" s="643"/>
      <c r="G29" s="643"/>
      <c r="H29" s="643"/>
      <c r="I29" s="643"/>
      <c r="J29" s="643"/>
      <c r="K29" s="643"/>
      <c r="L29" s="643"/>
      <c r="M29" s="643"/>
      <c r="N29" s="643"/>
      <c r="O29" s="643"/>
      <c r="P29" s="643"/>
      <c r="Q29" s="644"/>
      <c r="R29" s="645">
        <v>66962</v>
      </c>
      <c r="S29" s="646"/>
      <c r="T29" s="646"/>
      <c r="U29" s="646"/>
      <c r="V29" s="646"/>
      <c r="W29" s="646"/>
      <c r="X29" s="646"/>
      <c r="Y29" s="647"/>
      <c r="Z29" s="648">
        <v>0.6</v>
      </c>
      <c r="AA29" s="648"/>
      <c r="AB29" s="648"/>
      <c r="AC29" s="648"/>
      <c r="AD29" s="649">
        <v>834</v>
      </c>
      <c r="AE29" s="649"/>
      <c r="AF29" s="649"/>
      <c r="AG29" s="649"/>
      <c r="AH29" s="649"/>
      <c r="AI29" s="649"/>
      <c r="AJ29" s="649"/>
      <c r="AK29" s="649"/>
      <c r="AL29" s="650">
        <v>0</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309</v>
      </c>
      <c r="CE29" s="692"/>
      <c r="CF29" s="660" t="s">
        <v>310</v>
      </c>
      <c r="CG29" s="661"/>
      <c r="CH29" s="661"/>
      <c r="CI29" s="661"/>
      <c r="CJ29" s="661"/>
      <c r="CK29" s="661"/>
      <c r="CL29" s="661"/>
      <c r="CM29" s="661"/>
      <c r="CN29" s="661"/>
      <c r="CO29" s="661"/>
      <c r="CP29" s="661"/>
      <c r="CQ29" s="662"/>
      <c r="CR29" s="645">
        <v>275725</v>
      </c>
      <c r="CS29" s="680"/>
      <c r="CT29" s="680"/>
      <c r="CU29" s="680"/>
      <c r="CV29" s="680"/>
      <c r="CW29" s="680"/>
      <c r="CX29" s="680"/>
      <c r="CY29" s="681"/>
      <c r="CZ29" s="650">
        <v>2.6</v>
      </c>
      <c r="DA29" s="682"/>
      <c r="DB29" s="682"/>
      <c r="DC29" s="685"/>
      <c r="DD29" s="654">
        <v>275725</v>
      </c>
      <c r="DE29" s="680"/>
      <c r="DF29" s="680"/>
      <c r="DG29" s="680"/>
      <c r="DH29" s="680"/>
      <c r="DI29" s="680"/>
      <c r="DJ29" s="680"/>
      <c r="DK29" s="681"/>
      <c r="DL29" s="654">
        <v>275725</v>
      </c>
      <c r="DM29" s="680"/>
      <c r="DN29" s="680"/>
      <c r="DO29" s="680"/>
      <c r="DP29" s="680"/>
      <c r="DQ29" s="680"/>
      <c r="DR29" s="680"/>
      <c r="DS29" s="680"/>
      <c r="DT29" s="680"/>
      <c r="DU29" s="680"/>
      <c r="DV29" s="681"/>
      <c r="DW29" s="650">
        <v>6.5</v>
      </c>
      <c r="DX29" s="682"/>
      <c r="DY29" s="682"/>
      <c r="DZ29" s="682"/>
      <c r="EA29" s="682"/>
      <c r="EB29" s="682"/>
      <c r="EC29" s="683"/>
    </row>
    <row r="30" spans="2:133" ht="11.25" customHeight="1">
      <c r="B30" s="642" t="s">
        <v>311</v>
      </c>
      <c r="C30" s="643"/>
      <c r="D30" s="643"/>
      <c r="E30" s="643"/>
      <c r="F30" s="643"/>
      <c r="G30" s="643"/>
      <c r="H30" s="643"/>
      <c r="I30" s="643"/>
      <c r="J30" s="643"/>
      <c r="K30" s="643"/>
      <c r="L30" s="643"/>
      <c r="M30" s="643"/>
      <c r="N30" s="643"/>
      <c r="O30" s="643"/>
      <c r="P30" s="643"/>
      <c r="Q30" s="644"/>
      <c r="R30" s="645">
        <v>15488</v>
      </c>
      <c r="S30" s="646"/>
      <c r="T30" s="646"/>
      <c r="U30" s="646"/>
      <c r="V30" s="646"/>
      <c r="W30" s="646"/>
      <c r="X30" s="646"/>
      <c r="Y30" s="647"/>
      <c r="Z30" s="648">
        <v>0.1</v>
      </c>
      <c r="AA30" s="648"/>
      <c r="AB30" s="648"/>
      <c r="AC30" s="648"/>
      <c r="AD30" s="649" t="s">
        <v>247</v>
      </c>
      <c r="AE30" s="649"/>
      <c r="AF30" s="649"/>
      <c r="AG30" s="649"/>
      <c r="AH30" s="649"/>
      <c r="AI30" s="649"/>
      <c r="AJ30" s="649"/>
      <c r="AK30" s="649"/>
      <c r="AL30" s="650" t="s">
        <v>131</v>
      </c>
      <c r="AM30" s="651"/>
      <c r="AN30" s="651"/>
      <c r="AO30" s="652"/>
      <c r="AP30" s="624" t="s">
        <v>227</v>
      </c>
      <c r="AQ30" s="625"/>
      <c r="AR30" s="625"/>
      <c r="AS30" s="625"/>
      <c r="AT30" s="625"/>
      <c r="AU30" s="625"/>
      <c r="AV30" s="625"/>
      <c r="AW30" s="625"/>
      <c r="AX30" s="625"/>
      <c r="AY30" s="625"/>
      <c r="AZ30" s="625"/>
      <c r="BA30" s="625"/>
      <c r="BB30" s="625"/>
      <c r="BC30" s="625"/>
      <c r="BD30" s="625"/>
      <c r="BE30" s="625"/>
      <c r="BF30" s="626"/>
      <c r="BG30" s="624" t="s">
        <v>312</v>
      </c>
      <c r="BH30" s="689"/>
      <c r="BI30" s="689"/>
      <c r="BJ30" s="689"/>
      <c r="BK30" s="689"/>
      <c r="BL30" s="689"/>
      <c r="BM30" s="689"/>
      <c r="BN30" s="689"/>
      <c r="BO30" s="689"/>
      <c r="BP30" s="689"/>
      <c r="BQ30" s="690"/>
      <c r="BR30" s="624" t="s">
        <v>313</v>
      </c>
      <c r="BS30" s="689"/>
      <c r="BT30" s="689"/>
      <c r="BU30" s="689"/>
      <c r="BV30" s="689"/>
      <c r="BW30" s="689"/>
      <c r="BX30" s="689"/>
      <c r="BY30" s="689"/>
      <c r="BZ30" s="689"/>
      <c r="CA30" s="689"/>
      <c r="CB30" s="690"/>
      <c r="CD30" s="693"/>
      <c r="CE30" s="694"/>
      <c r="CF30" s="660" t="s">
        <v>314</v>
      </c>
      <c r="CG30" s="661"/>
      <c r="CH30" s="661"/>
      <c r="CI30" s="661"/>
      <c r="CJ30" s="661"/>
      <c r="CK30" s="661"/>
      <c r="CL30" s="661"/>
      <c r="CM30" s="661"/>
      <c r="CN30" s="661"/>
      <c r="CO30" s="661"/>
      <c r="CP30" s="661"/>
      <c r="CQ30" s="662"/>
      <c r="CR30" s="645">
        <v>263905</v>
      </c>
      <c r="CS30" s="646"/>
      <c r="CT30" s="646"/>
      <c r="CU30" s="646"/>
      <c r="CV30" s="646"/>
      <c r="CW30" s="646"/>
      <c r="CX30" s="646"/>
      <c r="CY30" s="647"/>
      <c r="CZ30" s="650">
        <v>2.5</v>
      </c>
      <c r="DA30" s="682"/>
      <c r="DB30" s="682"/>
      <c r="DC30" s="685"/>
      <c r="DD30" s="654">
        <v>263905</v>
      </c>
      <c r="DE30" s="646"/>
      <c r="DF30" s="646"/>
      <c r="DG30" s="646"/>
      <c r="DH30" s="646"/>
      <c r="DI30" s="646"/>
      <c r="DJ30" s="646"/>
      <c r="DK30" s="647"/>
      <c r="DL30" s="654">
        <v>263905</v>
      </c>
      <c r="DM30" s="646"/>
      <c r="DN30" s="646"/>
      <c r="DO30" s="646"/>
      <c r="DP30" s="646"/>
      <c r="DQ30" s="646"/>
      <c r="DR30" s="646"/>
      <c r="DS30" s="646"/>
      <c r="DT30" s="646"/>
      <c r="DU30" s="646"/>
      <c r="DV30" s="647"/>
      <c r="DW30" s="650">
        <v>6.2</v>
      </c>
      <c r="DX30" s="682"/>
      <c r="DY30" s="682"/>
      <c r="DZ30" s="682"/>
      <c r="EA30" s="682"/>
      <c r="EB30" s="682"/>
      <c r="EC30" s="683"/>
    </row>
    <row r="31" spans="2:133" ht="11.25" customHeight="1">
      <c r="B31" s="642" t="s">
        <v>315</v>
      </c>
      <c r="C31" s="643"/>
      <c r="D31" s="643"/>
      <c r="E31" s="643"/>
      <c r="F31" s="643"/>
      <c r="G31" s="643"/>
      <c r="H31" s="643"/>
      <c r="I31" s="643"/>
      <c r="J31" s="643"/>
      <c r="K31" s="643"/>
      <c r="L31" s="643"/>
      <c r="M31" s="643"/>
      <c r="N31" s="643"/>
      <c r="O31" s="643"/>
      <c r="P31" s="643"/>
      <c r="Q31" s="644"/>
      <c r="R31" s="645">
        <v>2827070</v>
      </c>
      <c r="S31" s="646"/>
      <c r="T31" s="646"/>
      <c r="U31" s="646"/>
      <c r="V31" s="646"/>
      <c r="W31" s="646"/>
      <c r="X31" s="646"/>
      <c r="Y31" s="647"/>
      <c r="Z31" s="648">
        <v>24.5</v>
      </c>
      <c r="AA31" s="648"/>
      <c r="AB31" s="648"/>
      <c r="AC31" s="648"/>
      <c r="AD31" s="649" t="s">
        <v>247</v>
      </c>
      <c r="AE31" s="649"/>
      <c r="AF31" s="649"/>
      <c r="AG31" s="649"/>
      <c r="AH31" s="649"/>
      <c r="AI31" s="649"/>
      <c r="AJ31" s="649"/>
      <c r="AK31" s="649"/>
      <c r="AL31" s="650" t="s">
        <v>247</v>
      </c>
      <c r="AM31" s="651"/>
      <c r="AN31" s="651"/>
      <c r="AO31" s="652"/>
      <c r="AP31" s="697" t="s">
        <v>316</v>
      </c>
      <c r="AQ31" s="698"/>
      <c r="AR31" s="698"/>
      <c r="AS31" s="698"/>
      <c r="AT31" s="703" t="s">
        <v>317</v>
      </c>
      <c r="AU31" s="231"/>
      <c r="AV31" s="231"/>
      <c r="AW31" s="231"/>
      <c r="AX31" s="631" t="s">
        <v>192</v>
      </c>
      <c r="AY31" s="632"/>
      <c r="AZ31" s="632"/>
      <c r="BA31" s="632"/>
      <c r="BB31" s="632"/>
      <c r="BC31" s="632"/>
      <c r="BD31" s="632"/>
      <c r="BE31" s="632"/>
      <c r="BF31" s="633"/>
      <c r="BG31" s="709">
        <v>99.7</v>
      </c>
      <c r="BH31" s="710"/>
      <c r="BI31" s="710"/>
      <c r="BJ31" s="710"/>
      <c r="BK31" s="710"/>
      <c r="BL31" s="710"/>
      <c r="BM31" s="640">
        <v>98.8</v>
      </c>
      <c r="BN31" s="710"/>
      <c r="BO31" s="710"/>
      <c r="BP31" s="710"/>
      <c r="BQ31" s="711"/>
      <c r="BR31" s="709">
        <v>99.7</v>
      </c>
      <c r="BS31" s="710"/>
      <c r="BT31" s="710"/>
      <c r="BU31" s="710"/>
      <c r="BV31" s="710"/>
      <c r="BW31" s="710"/>
      <c r="BX31" s="640">
        <v>98.8</v>
      </c>
      <c r="BY31" s="710"/>
      <c r="BZ31" s="710"/>
      <c r="CA31" s="710"/>
      <c r="CB31" s="711"/>
      <c r="CD31" s="693"/>
      <c r="CE31" s="694"/>
      <c r="CF31" s="660" t="s">
        <v>318</v>
      </c>
      <c r="CG31" s="661"/>
      <c r="CH31" s="661"/>
      <c r="CI31" s="661"/>
      <c r="CJ31" s="661"/>
      <c r="CK31" s="661"/>
      <c r="CL31" s="661"/>
      <c r="CM31" s="661"/>
      <c r="CN31" s="661"/>
      <c r="CO31" s="661"/>
      <c r="CP31" s="661"/>
      <c r="CQ31" s="662"/>
      <c r="CR31" s="645">
        <v>11820</v>
      </c>
      <c r="CS31" s="680"/>
      <c r="CT31" s="680"/>
      <c r="CU31" s="680"/>
      <c r="CV31" s="680"/>
      <c r="CW31" s="680"/>
      <c r="CX31" s="680"/>
      <c r="CY31" s="681"/>
      <c r="CZ31" s="650">
        <v>0.1</v>
      </c>
      <c r="DA31" s="682"/>
      <c r="DB31" s="682"/>
      <c r="DC31" s="685"/>
      <c r="DD31" s="654">
        <v>11820</v>
      </c>
      <c r="DE31" s="680"/>
      <c r="DF31" s="680"/>
      <c r="DG31" s="680"/>
      <c r="DH31" s="680"/>
      <c r="DI31" s="680"/>
      <c r="DJ31" s="680"/>
      <c r="DK31" s="681"/>
      <c r="DL31" s="654">
        <v>11820</v>
      </c>
      <c r="DM31" s="680"/>
      <c r="DN31" s="680"/>
      <c r="DO31" s="680"/>
      <c r="DP31" s="680"/>
      <c r="DQ31" s="680"/>
      <c r="DR31" s="680"/>
      <c r="DS31" s="680"/>
      <c r="DT31" s="680"/>
      <c r="DU31" s="680"/>
      <c r="DV31" s="681"/>
      <c r="DW31" s="650">
        <v>0.3</v>
      </c>
      <c r="DX31" s="682"/>
      <c r="DY31" s="682"/>
      <c r="DZ31" s="682"/>
      <c r="EA31" s="682"/>
      <c r="EB31" s="682"/>
      <c r="EC31" s="683"/>
    </row>
    <row r="32" spans="2:133" ht="11.25" customHeight="1">
      <c r="B32" s="706" t="s">
        <v>319</v>
      </c>
      <c r="C32" s="707"/>
      <c r="D32" s="707"/>
      <c r="E32" s="707"/>
      <c r="F32" s="707"/>
      <c r="G32" s="707"/>
      <c r="H32" s="707"/>
      <c r="I32" s="707"/>
      <c r="J32" s="707"/>
      <c r="K32" s="707"/>
      <c r="L32" s="707"/>
      <c r="M32" s="707"/>
      <c r="N32" s="707"/>
      <c r="O32" s="707"/>
      <c r="P32" s="707"/>
      <c r="Q32" s="708"/>
      <c r="R32" s="645" t="s">
        <v>131</v>
      </c>
      <c r="S32" s="646"/>
      <c r="T32" s="646"/>
      <c r="U32" s="646"/>
      <c r="V32" s="646"/>
      <c r="W32" s="646"/>
      <c r="X32" s="646"/>
      <c r="Y32" s="647"/>
      <c r="Z32" s="648" t="s">
        <v>131</v>
      </c>
      <c r="AA32" s="648"/>
      <c r="AB32" s="648"/>
      <c r="AC32" s="648"/>
      <c r="AD32" s="649" t="s">
        <v>247</v>
      </c>
      <c r="AE32" s="649"/>
      <c r="AF32" s="649"/>
      <c r="AG32" s="649"/>
      <c r="AH32" s="649"/>
      <c r="AI32" s="649"/>
      <c r="AJ32" s="649"/>
      <c r="AK32" s="649"/>
      <c r="AL32" s="650" t="s">
        <v>131</v>
      </c>
      <c r="AM32" s="651"/>
      <c r="AN32" s="651"/>
      <c r="AO32" s="652"/>
      <c r="AP32" s="699"/>
      <c r="AQ32" s="700"/>
      <c r="AR32" s="700"/>
      <c r="AS32" s="700"/>
      <c r="AT32" s="704"/>
      <c r="AU32" s="230" t="s">
        <v>320</v>
      </c>
      <c r="AV32" s="230"/>
      <c r="AW32" s="230"/>
      <c r="AX32" s="642" t="s">
        <v>321</v>
      </c>
      <c r="AY32" s="643"/>
      <c r="AZ32" s="643"/>
      <c r="BA32" s="643"/>
      <c r="BB32" s="643"/>
      <c r="BC32" s="643"/>
      <c r="BD32" s="643"/>
      <c r="BE32" s="643"/>
      <c r="BF32" s="644"/>
      <c r="BG32" s="712">
        <v>99.5</v>
      </c>
      <c r="BH32" s="680"/>
      <c r="BI32" s="680"/>
      <c r="BJ32" s="680"/>
      <c r="BK32" s="680"/>
      <c r="BL32" s="680"/>
      <c r="BM32" s="651">
        <v>98.2</v>
      </c>
      <c r="BN32" s="713"/>
      <c r="BO32" s="713"/>
      <c r="BP32" s="713"/>
      <c r="BQ32" s="714"/>
      <c r="BR32" s="712">
        <v>99.2</v>
      </c>
      <c r="BS32" s="680"/>
      <c r="BT32" s="680"/>
      <c r="BU32" s="680"/>
      <c r="BV32" s="680"/>
      <c r="BW32" s="680"/>
      <c r="BX32" s="651">
        <v>98.1</v>
      </c>
      <c r="BY32" s="713"/>
      <c r="BZ32" s="713"/>
      <c r="CA32" s="713"/>
      <c r="CB32" s="714"/>
      <c r="CD32" s="695"/>
      <c r="CE32" s="696"/>
      <c r="CF32" s="660" t="s">
        <v>322</v>
      </c>
      <c r="CG32" s="661"/>
      <c r="CH32" s="661"/>
      <c r="CI32" s="661"/>
      <c r="CJ32" s="661"/>
      <c r="CK32" s="661"/>
      <c r="CL32" s="661"/>
      <c r="CM32" s="661"/>
      <c r="CN32" s="661"/>
      <c r="CO32" s="661"/>
      <c r="CP32" s="661"/>
      <c r="CQ32" s="662"/>
      <c r="CR32" s="645" t="s">
        <v>247</v>
      </c>
      <c r="CS32" s="646"/>
      <c r="CT32" s="646"/>
      <c r="CU32" s="646"/>
      <c r="CV32" s="646"/>
      <c r="CW32" s="646"/>
      <c r="CX32" s="646"/>
      <c r="CY32" s="647"/>
      <c r="CZ32" s="650" t="s">
        <v>131</v>
      </c>
      <c r="DA32" s="682"/>
      <c r="DB32" s="682"/>
      <c r="DC32" s="685"/>
      <c r="DD32" s="654" t="s">
        <v>131</v>
      </c>
      <c r="DE32" s="646"/>
      <c r="DF32" s="646"/>
      <c r="DG32" s="646"/>
      <c r="DH32" s="646"/>
      <c r="DI32" s="646"/>
      <c r="DJ32" s="646"/>
      <c r="DK32" s="647"/>
      <c r="DL32" s="654" t="s">
        <v>131</v>
      </c>
      <c r="DM32" s="646"/>
      <c r="DN32" s="646"/>
      <c r="DO32" s="646"/>
      <c r="DP32" s="646"/>
      <c r="DQ32" s="646"/>
      <c r="DR32" s="646"/>
      <c r="DS32" s="646"/>
      <c r="DT32" s="646"/>
      <c r="DU32" s="646"/>
      <c r="DV32" s="647"/>
      <c r="DW32" s="650" t="s">
        <v>131</v>
      </c>
      <c r="DX32" s="682"/>
      <c r="DY32" s="682"/>
      <c r="DZ32" s="682"/>
      <c r="EA32" s="682"/>
      <c r="EB32" s="682"/>
      <c r="EC32" s="683"/>
    </row>
    <row r="33" spans="2:133" ht="11.25" customHeight="1">
      <c r="B33" s="642" t="s">
        <v>323</v>
      </c>
      <c r="C33" s="643"/>
      <c r="D33" s="643"/>
      <c r="E33" s="643"/>
      <c r="F33" s="643"/>
      <c r="G33" s="643"/>
      <c r="H33" s="643"/>
      <c r="I33" s="643"/>
      <c r="J33" s="643"/>
      <c r="K33" s="643"/>
      <c r="L33" s="643"/>
      <c r="M33" s="643"/>
      <c r="N33" s="643"/>
      <c r="O33" s="643"/>
      <c r="P33" s="643"/>
      <c r="Q33" s="644"/>
      <c r="R33" s="645">
        <v>2103574</v>
      </c>
      <c r="S33" s="646"/>
      <c r="T33" s="646"/>
      <c r="U33" s="646"/>
      <c r="V33" s="646"/>
      <c r="W33" s="646"/>
      <c r="X33" s="646"/>
      <c r="Y33" s="647"/>
      <c r="Z33" s="648">
        <v>18.2</v>
      </c>
      <c r="AA33" s="648"/>
      <c r="AB33" s="648"/>
      <c r="AC33" s="648"/>
      <c r="AD33" s="649" t="s">
        <v>247</v>
      </c>
      <c r="AE33" s="649"/>
      <c r="AF33" s="649"/>
      <c r="AG33" s="649"/>
      <c r="AH33" s="649"/>
      <c r="AI33" s="649"/>
      <c r="AJ33" s="649"/>
      <c r="AK33" s="649"/>
      <c r="AL33" s="650" t="s">
        <v>131</v>
      </c>
      <c r="AM33" s="651"/>
      <c r="AN33" s="651"/>
      <c r="AO33" s="652"/>
      <c r="AP33" s="701"/>
      <c r="AQ33" s="702"/>
      <c r="AR33" s="702"/>
      <c r="AS33" s="702"/>
      <c r="AT33" s="705"/>
      <c r="AU33" s="232"/>
      <c r="AV33" s="232"/>
      <c r="AW33" s="232"/>
      <c r="AX33" s="686" t="s">
        <v>324</v>
      </c>
      <c r="AY33" s="687"/>
      <c r="AZ33" s="687"/>
      <c r="BA33" s="687"/>
      <c r="BB33" s="687"/>
      <c r="BC33" s="687"/>
      <c r="BD33" s="687"/>
      <c r="BE33" s="687"/>
      <c r="BF33" s="688"/>
      <c r="BG33" s="715">
        <v>99.7</v>
      </c>
      <c r="BH33" s="716"/>
      <c r="BI33" s="716"/>
      <c r="BJ33" s="716"/>
      <c r="BK33" s="716"/>
      <c r="BL33" s="716"/>
      <c r="BM33" s="717">
        <v>98.9</v>
      </c>
      <c r="BN33" s="716"/>
      <c r="BO33" s="716"/>
      <c r="BP33" s="716"/>
      <c r="BQ33" s="718"/>
      <c r="BR33" s="715">
        <v>99.8</v>
      </c>
      <c r="BS33" s="716"/>
      <c r="BT33" s="716"/>
      <c r="BU33" s="716"/>
      <c r="BV33" s="716"/>
      <c r="BW33" s="716"/>
      <c r="BX33" s="717">
        <v>99</v>
      </c>
      <c r="BY33" s="716"/>
      <c r="BZ33" s="716"/>
      <c r="CA33" s="716"/>
      <c r="CB33" s="718"/>
      <c r="CD33" s="660" t="s">
        <v>325</v>
      </c>
      <c r="CE33" s="661"/>
      <c r="CF33" s="661"/>
      <c r="CG33" s="661"/>
      <c r="CH33" s="661"/>
      <c r="CI33" s="661"/>
      <c r="CJ33" s="661"/>
      <c r="CK33" s="661"/>
      <c r="CL33" s="661"/>
      <c r="CM33" s="661"/>
      <c r="CN33" s="661"/>
      <c r="CO33" s="661"/>
      <c r="CP33" s="661"/>
      <c r="CQ33" s="662"/>
      <c r="CR33" s="645">
        <v>5279567</v>
      </c>
      <c r="CS33" s="680"/>
      <c r="CT33" s="680"/>
      <c r="CU33" s="680"/>
      <c r="CV33" s="680"/>
      <c r="CW33" s="680"/>
      <c r="CX33" s="680"/>
      <c r="CY33" s="681"/>
      <c r="CZ33" s="650">
        <v>49.9</v>
      </c>
      <c r="DA33" s="682"/>
      <c r="DB33" s="682"/>
      <c r="DC33" s="685"/>
      <c r="DD33" s="654">
        <v>4370669</v>
      </c>
      <c r="DE33" s="680"/>
      <c r="DF33" s="680"/>
      <c r="DG33" s="680"/>
      <c r="DH33" s="680"/>
      <c r="DI33" s="680"/>
      <c r="DJ33" s="680"/>
      <c r="DK33" s="681"/>
      <c r="DL33" s="654">
        <v>2390504</v>
      </c>
      <c r="DM33" s="680"/>
      <c r="DN33" s="680"/>
      <c r="DO33" s="680"/>
      <c r="DP33" s="680"/>
      <c r="DQ33" s="680"/>
      <c r="DR33" s="680"/>
      <c r="DS33" s="680"/>
      <c r="DT33" s="680"/>
      <c r="DU33" s="680"/>
      <c r="DV33" s="681"/>
      <c r="DW33" s="650">
        <v>56</v>
      </c>
      <c r="DX33" s="682"/>
      <c r="DY33" s="682"/>
      <c r="DZ33" s="682"/>
      <c r="EA33" s="682"/>
      <c r="EB33" s="682"/>
      <c r="EC33" s="683"/>
    </row>
    <row r="34" spans="2:133" ht="11.25" customHeight="1">
      <c r="B34" s="642" t="s">
        <v>326</v>
      </c>
      <c r="C34" s="643"/>
      <c r="D34" s="643"/>
      <c r="E34" s="643"/>
      <c r="F34" s="643"/>
      <c r="G34" s="643"/>
      <c r="H34" s="643"/>
      <c r="I34" s="643"/>
      <c r="J34" s="643"/>
      <c r="K34" s="643"/>
      <c r="L34" s="643"/>
      <c r="M34" s="643"/>
      <c r="N34" s="643"/>
      <c r="O34" s="643"/>
      <c r="P34" s="643"/>
      <c r="Q34" s="644"/>
      <c r="R34" s="645">
        <v>50089</v>
      </c>
      <c r="S34" s="646"/>
      <c r="T34" s="646"/>
      <c r="U34" s="646"/>
      <c r="V34" s="646"/>
      <c r="W34" s="646"/>
      <c r="X34" s="646"/>
      <c r="Y34" s="647"/>
      <c r="Z34" s="648">
        <v>0.4</v>
      </c>
      <c r="AA34" s="648"/>
      <c r="AB34" s="648"/>
      <c r="AC34" s="648"/>
      <c r="AD34" s="649">
        <v>29260</v>
      </c>
      <c r="AE34" s="649"/>
      <c r="AF34" s="649"/>
      <c r="AG34" s="649"/>
      <c r="AH34" s="649"/>
      <c r="AI34" s="649"/>
      <c r="AJ34" s="649"/>
      <c r="AK34" s="649"/>
      <c r="AL34" s="650">
        <v>0.7</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327</v>
      </c>
      <c r="CE34" s="661"/>
      <c r="CF34" s="661"/>
      <c r="CG34" s="661"/>
      <c r="CH34" s="661"/>
      <c r="CI34" s="661"/>
      <c r="CJ34" s="661"/>
      <c r="CK34" s="661"/>
      <c r="CL34" s="661"/>
      <c r="CM34" s="661"/>
      <c r="CN34" s="661"/>
      <c r="CO34" s="661"/>
      <c r="CP34" s="661"/>
      <c r="CQ34" s="662"/>
      <c r="CR34" s="645">
        <v>1893873</v>
      </c>
      <c r="CS34" s="646"/>
      <c r="CT34" s="646"/>
      <c r="CU34" s="646"/>
      <c r="CV34" s="646"/>
      <c r="CW34" s="646"/>
      <c r="CX34" s="646"/>
      <c r="CY34" s="647"/>
      <c r="CZ34" s="650">
        <v>17.899999999999999</v>
      </c>
      <c r="DA34" s="682"/>
      <c r="DB34" s="682"/>
      <c r="DC34" s="685"/>
      <c r="DD34" s="654">
        <v>1603639</v>
      </c>
      <c r="DE34" s="646"/>
      <c r="DF34" s="646"/>
      <c r="DG34" s="646"/>
      <c r="DH34" s="646"/>
      <c r="DI34" s="646"/>
      <c r="DJ34" s="646"/>
      <c r="DK34" s="647"/>
      <c r="DL34" s="654">
        <v>996366</v>
      </c>
      <c r="DM34" s="646"/>
      <c r="DN34" s="646"/>
      <c r="DO34" s="646"/>
      <c r="DP34" s="646"/>
      <c r="DQ34" s="646"/>
      <c r="DR34" s="646"/>
      <c r="DS34" s="646"/>
      <c r="DT34" s="646"/>
      <c r="DU34" s="646"/>
      <c r="DV34" s="647"/>
      <c r="DW34" s="650">
        <v>23.3</v>
      </c>
      <c r="DX34" s="682"/>
      <c r="DY34" s="682"/>
      <c r="DZ34" s="682"/>
      <c r="EA34" s="682"/>
      <c r="EB34" s="682"/>
      <c r="EC34" s="683"/>
    </row>
    <row r="35" spans="2:133" ht="11.25" customHeight="1">
      <c r="B35" s="642" t="s">
        <v>328</v>
      </c>
      <c r="C35" s="643"/>
      <c r="D35" s="643"/>
      <c r="E35" s="643"/>
      <c r="F35" s="643"/>
      <c r="G35" s="643"/>
      <c r="H35" s="643"/>
      <c r="I35" s="643"/>
      <c r="J35" s="643"/>
      <c r="K35" s="643"/>
      <c r="L35" s="643"/>
      <c r="M35" s="643"/>
      <c r="N35" s="643"/>
      <c r="O35" s="643"/>
      <c r="P35" s="643"/>
      <c r="Q35" s="644"/>
      <c r="R35" s="645">
        <v>31605</v>
      </c>
      <c r="S35" s="646"/>
      <c r="T35" s="646"/>
      <c r="U35" s="646"/>
      <c r="V35" s="646"/>
      <c r="W35" s="646"/>
      <c r="X35" s="646"/>
      <c r="Y35" s="647"/>
      <c r="Z35" s="648">
        <v>0.3</v>
      </c>
      <c r="AA35" s="648"/>
      <c r="AB35" s="648"/>
      <c r="AC35" s="648"/>
      <c r="AD35" s="649" t="s">
        <v>131</v>
      </c>
      <c r="AE35" s="649"/>
      <c r="AF35" s="649"/>
      <c r="AG35" s="649"/>
      <c r="AH35" s="649"/>
      <c r="AI35" s="649"/>
      <c r="AJ35" s="649"/>
      <c r="AK35" s="649"/>
      <c r="AL35" s="650" t="s">
        <v>131</v>
      </c>
      <c r="AM35" s="651"/>
      <c r="AN35" s="651"/>
      <c r="AO35" s="652"/>
      <c r="AP35" s="235"/>
      <c r="AQ35" s="624" t="s">
        <v>329</v>
      </c>
      <c r="AR35" s="625"/>
      <c r="AS35" s="625"/>
      <c r="AT35" s="625"/>
      <c r="AU35" s="625"/>
      <c r="AV35" s="625"/>
      <c r="AW35" s="625"/>
      <c r="AX35" s="625"/>
      <c r="AY35" s="625"/>
      <c r="AZ35" s="625"/>
      <c r="BA35" s="625"/>
      <c r="BB35" s="625"/>
      <c r="BC35" s="625"/>
      <c r="BD35" s="625"/>
      <c r="BE35" s="625"/>
      <c r="BF35" s="626"/>
      <c r="BG35" s="624" t="s">
        <v>330</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331</v>
      </c>
      <c r="CE35" s="661"/>
      <c r="CF35" s="661"/>
      <c r="CG35" s="661"/>
      <c r="CH35" s="661"/>
      <c r="CI35" s="661"/>
      <c r="CJ35" s="661"/>
      <c r="CK35" s="661"/>
      <c r="CL35" s="661"/>
      <c r="CM35" s="661"/>
      <c r="CN35" s="661"/>
      <c r="CO35" s="661"/>
      <c r="CP35" s="661"/>
      <c r="CQ35" s="662"/>
      <c r="CR35" s="645">
        <v>51880</v>
      </c>
      <c r="CS35" s="680"/>
      <c r="CT35" s="680"/>
      <c r="CU35" s="680"/>
      <c r="CV35" s="680"/>
      <c r="CW35" s="680"/>
      <c r="CX35" s="680"/>
      <c r="CY35" s="681"/>
      <c r="CZ35" s="650">
        <v>0.5</v>
      </c>
      <c r="DA35" s="682"/>
      <c r="DB35" s="682"/>
      <c r="DC35" s="685"/>
      <c r="DD35" s="654">
        <v>49010</v>
      </c>
      <c r="DE35" s="680"/>
      <c r="DF35" s="680"/>
      <c r="DG35" s="680"/>
      <c r="DH35" s="680"/>
      <c r="DI35" s="680"/>
      <c r="DJ35" s="680"/>
      <c r="DK35" s="681"/>
      <c r="DL35" s="654">
        <v>35278</v>
      </c>
      <c r="DM35" s="680"/>
      <c r="DN35" s="680"/>
      <c r="DO35" s="680"/>
      <c r="DP35" s="680"/>
      <c r="DQ35" s="680"/>
      <c r="DR35" s="680"/>
      <c r="DS35" s="680"/>
      <c r="DT35" s="680"/>
      <c r="DU35" s="680"/>
      <c r="DV35" s="681"/>
      <c r="DW35" s="650">
        <v>0.8</v>
      </c>
      <c r="DX35" s="682"/>
      <c r="DY35" s="682"/>
      <c r="DZ35" s="682"/>
      <c r="EA35" s="682"/>
      <c r="EB35" s="682"/>
      <c r="EC35" s="683"/>
    </row>
    <row r="36" spans="2:133" ht="11.25" customHeight="1">
      <c r="B36" s="642" t="s">
        <v>332</v>
      </c>
      <c r="C36" s="643"/>
      <c r="D36" s="643"/>
      <c r="E36" s="643"/>
      <c r="F36" s="643"/>
      <c r="G36" s="643"/>
      <c r="H36" s="643"/>
      <c r="I36" s="643"/>
      <c r="J36" s="643"/>
      <c r="K36" s="643"/>
      <c r="L36" s="643"/>
      <c r="M36" s="643"/>
      <c r="N36" s="643"/>
      <c r="O36" s="643"/>
      <c r="P36" s="643"/>
      <c r="Q36" s="644"/>
      <c r="R36" s="645">
        <v>111375</v>
      </c>
      <c r="S36" s="646"/>
      <c r="T36" s="646"/>
      <c r="U36" s="646"/>
      <c r="V36" s="646"/>
      <c r="W36" s="646"/>
      <c r="X36" s="646"/>
      <c r="Y36" s="647"/>
      <c r="Z36" s="648">
        <v>1</v>
      </c>
      <c r="AA36" s="648"/>
      <c r="AB36" s="648"/>
      <c r="AC36" s="648"/>
      <c r="AD36" s="649" t="s">
        <v>131</v>
      </c>
      <c r="AE36" s="649"/>
      <c r="AF36" s="649"/>
      <c r="AG36" s="649"/>
      <c r="AH36" s="649"/>
      <c r="AI36" s="649"/>
      <c r="AJ36" s="649"/>
      <c r="AK36" s="649"/>
      <c r="AL36" s="650" t="s">
        <v>131</v>
      </c>
      <c r="AM36" s="651"/>
      <c r="AN36" s="651"/>
      <c r="AO36" s="652"/>
      <c r="AP36" s="235"/>
      <c r="AQ36" s="719" t="s">
        <v>333</v>
      </c>
      <c r="AR36" s="720"/>
      <c r="AS36" s="720"/>
      <c r="AT36" s="720"/>
      <c r="AU36" s="720"/>
      <c r="AV36" s="720"/>
      <c r="AW36" s="720"/>
      <c r="AX36" s="720"/>
      <c r="AY36" s="721"/>
      <c r="AZ36" s="634">
        <v>1239980</v>
      </c>
      <c r="BA36" s="635"/>
      <c r="BB36" s="635"/>
      <c r="BC36" s="635"/>
      <c r="BD36" s="635"/>
      <c r="BE36" s="635"/>
      <c r="BF36" s="722"/>
      <c r="BG36" s="656" t="s">
        <v>334</v>
      </c>
      <c r="BH36" s="657"/>
      <c r="BI36" s="657"/>
      <c r="BJ36" s="657"/>
      <c r="BK36" s="657"/>
      <c r="BL36" s="657"/>
      <c r="BM36" s="657"/>
      <c r="BN36" s="657"/>
      <c r="BO36" s="657"/>
      <c r="BP36" s="657"/>
      <c r="BQ36" s="657"/>
      <c r="BR36" s="657"/>
      <c r="BS36" s="657"/>
      <c r="BT36" s="657"/>
      <c r="BU36" s="658"/>
      <c r="BV36" s="634">
        <v>10567</v>
      </c>
      <c r="BW36" s="635"/>
      <c r="BX36" s="635"/>
      <c r="BY36" s="635"/>
      <c r="BZ36" s="635"/>
      <c r="CA36" s="635"/>
      <c r="CB36" s="722"/>
      <c r="CD36" s="660" t="s">
        <v>335</v>
      </c>
      <c r="CE36" s="661"/>
      <c r="CF36" s="661"/>
      <c r="CG36" s="661"/>
      <c r="CH36" s="661"/>
      <c r="CI36" s="661"/>
      <c r="CJ36" s="661"/>
      <c r="CK36" s="661"/>
      <c r="CL36" s="661"/>
      <c r="CM36" s="661"/>
      <c r="CN36" s="661"/>
      <c r="CO36" s="661"/>
      <c r="CP36" s="661"/>
      <c r="CQ36" s="662"/>
      <c r="CR36" s="645">
        <v>928330</v>
      </c>
      <c r="CS36" s="646"/>
      <c r="CT36" s="646"/>
      <c r="CU36" s="646"/>
      <c r="CV36" s="646"/>
      <c r="CW36" s="646"/>
      <c r="CX36" s="646"/>
      <c r="CY36" s="647"/>
      <c r="CZ36" s="650">
        <v>8.8000000000000007</v>
      </c>
      <c r="DA36" s="682"/>
      <c r="DB36" s="682"/>
      <c r="DC36" s="685"/>
      <c r="DD36" s="654">
        <v>804142</v>
      </c>
      <c r="DE36" s="646"/>
      <c r="DF36" s="646"/>
      <c r="DG36" s="646"/>
      <c r="DH36" s="646"/>
      <c r="DI36" s="646"/>
      <c r="DJ36" s="646"/>
      <c r="DK36" s="647"/>
      <c r="DL36" s="654">
        <v>495928</v>
      </c>
      <c r="DM36" s="646"/>
      <c r="DN36" s="646"/>
      <c r="DO36" s="646"/>
      <c r="DP36" s="646"/>
      <c r="DQ36" s="646"/>
      <c r="DR36" s="646"/>
      <c r="DS36" s="646"/>
      <c r="DT36" s="646"/>
      <c r="DU36" s="646"/>
      <c r="DV36" s="647"/>
      <c r="DW36" s="650">
        <v>11.6</v>
      </c>
      <c r="DX36" s="682"/>
      <c r="DY36" s="682"/>
      <c r="DZ36" s="682"/>
      <c r="EA36" s="682"/>
      <c r="EB36" s="682"/>
      <c r="EC36" s="683"/>
    </row>
    <row r="37" spans="2:133" ht="11.25" customHeight="1">
      <c r="B37" s="642" t="s">
        <v>336</v>
      </c>
      <c r="C37" s="643"/>
      <c r="D37" s="643"/>
      <c r="E37" s="643"/>
      <c r="F37" s="643"/>
      <c r="G37" s="643"/>
      <c r="H37" s="643"/>
      <c r="I37" s="643"/>
      <c r="J37" s="643"/>
      <c r="K37" s="643"/>
      <c r="L37" s="643"/>
      <c r="M37" s="643"/>
      <c r="N37" s="643"/>
      <c r="O37" s="643"/>
      <c r="P37" s="643"/>
      <c r="Q37" s="644"/>
      <c r="R37" s="645">
        <v>845258</v>
      </c>
      <c r="S37" s="646"/>
      <c r="T37" s="646"/>
      <c r="U37" s="646"/>
      <c r="V37" s="646"/>
      <c r="W37" s="646"/>
      <c r="X37" s="646"/>
      <c r="Y37" s="647"/>
      <c r="Z37" s="648">
        <v>7.3</v>
      </c>
      <c r="AA37" s="648"/>
      <c r="AB37" s="648"/>
      <c r="AC37" s="648"/>
      <c r="AD37" s="649" t="s">
        <v>131</v>
      </c>
      <c r="AE37" s="649"/>
      <c r="AF37" s="649"/>
      <c r="AG37" s="649"/>
      <c r="AH37" s="649"/>
      <c r="AI37" s="649"/>
      <c r="AJ37" s="649"/>
      <c r="AK37" s="649"/>
      <c r="AL37" s="650" t="s">
        <v>131</v>
      </c>
      <c r="AM37" s="651"/>
      <c r="AN37" s="651"/>
      <c r="AO37" s="652"/>
      <c r="AQ37" s="723" t="s">
        <v>337</v>
      </c>
      <c r="AR37" s="724"/>
      <c r="AS37" s="724"/>
      <c r="AT37" s="724"/>
      <c r="AU37" s="724"/>
      <c r="AV37" s="724"/>
      <c r="AW37" s="724"/>
      <c r="AX37" s="724"/>
      <c r="AY37" s="725"/>
      <c r="AZ37" s="645">
        <v>734653</v>
      </c>
      <c r="BA37" s="646"/>
      <c r="BB37" s="646"/>
      <c r="BC37" s="646"/>
      <c r="BD37" s="680"/>
      <c r="BE37" s="680"/>
      <c r="BF37" s="714"/>
      <c r="BG37" s="660" t="s">
        <v>338</v>
      </c>
      <c r="BH37" s="661"/>
      <c r="BI37" s="661"/>
      <c r="BJ37" s="661"/>
      <c r="BK37" s="661"/>
      <c r="BL37" s="661"/>
      <c r="BM37" s="661"/>
      <c r="BN37" s="661"/>
      <c r="BO37" s="661"/>
      <c r="BP37" s="661"/>
      <c r="BQ37" s="661"/>
      <c r="BR37" s="661"/>
      <c r="BS37" s="661"/>
      <c r="BT37" s="661"/>
      <c r="BU37" s="662"/>
      <c r="BV37" s="645">
        <v>18215</v>
      </c>
      <c r="BW37" s="646"/>
      <c r="BX37" s="646"/>
      <c r="BY37" s="646"/>
      <c r="BZ37" s="646"/>
      <c r="CA37" s="646"/>
      <c r="CB37" s="655"/>
      <c r="CD37" s="660" t="s">
        <v>339</v>
      </c>
      <c r="CE37" s="661"/>
      <c r="CF37" s="661"/>
      <c r="CG37" s="661"/>
      <c r="CH37" s="661"/>
      <c r="CI37" s="661"/>
      <c r="CJ37" s="661"/>
      <c r="CK37" s="661"/>
      <c r="CL37" s="661"/>
      <c r="CM37" s="661"/>
      <c r="CN37" s="661"/>
      <c r="CO37" s="661"/>
      <c r="CP37" s="661"/>
      <c r="CQ37" s="662"/>
      <c r="CR37" s="645">
        <v>293906</v>
      </c>
      <c r="CS37" s="680"/>
      <c r="CT37" s="680"/>
      <c r="CU37" s="680"/>
      <c r="CV37" s="680"/>
      <c r="CW37" s="680"/>
      <c r="CX37" s="680"/>
      <c r="CY37" s="681"/>
      <c r="CZ37" s="650">
        <v>2.8</v>
      </c>
      <c r="DA37" s="682"/>
      <c r="DB37" s="682"/>
      <c r="DC37" s="685"/>
      <c r="DD37" s="654">
        <v>293906</v>
      </c>
      <c r="DE37" s="680"/>
      <c r="DF37" s="680"/>
      <c r="DG37" s="680"/>
      <c r="DH37" s="680"/>
      <c r="DI37" s="680"/>
      <c r="DJ37" s="680"/>
      <c r="DK37" s="681"/>
      <c r="DL37" s="654">
        <v>283700</v>
      </c>
      <c r="DM37" s="680"/>
      <c r="DN37" s="680"/>
      <c r="DO37" s="680"/>
      <c r="DP37" s="680"/>
      <c r="DQ37" s="680"/>
      <c r="DR37" s="680"/>
      <c r="DS37" s="680"/>
      <c r="DT37" s="680"/>
      <c r="DU37" s="680"/>
      <c r="DV37" s="681"/>
      <c r="DW37" s="650">
        <v>6.6</v>
      </c>
      <c r="DX37" s="682"/>
      <c r="DY37" s="682"/>
      <c r="DZ37" s="682"/>
      <c r="EA37" s="682"/>
      <c r="EB37" s="682"/>
      <c r="EC37" s="683"/>
    </row>
    <row r="38" spans="2:133" ht="11.25" customHeight="1">
      <c r="B38" s="642" t="s">
        <v>340</v>
      </c>
      <c r="C38" s="643"/>
      <c r="D38" s="643"/>
      <c r="E38" s="643"/>
      <c r="F38" s="643"/>
      <c r="G38" s="643"/>
      <c r="H38" s="643"/>
      <c r="I38" s="643"/>
      <c r="J38" s="643"/>
      <c r="K38" s="643"/>
      <c r="L38" s="643"/>
      <c r="M38" s="643"/>
      <c r="N38" s="643"/>
      <c r="O38" s="643"/>
      <c r="P38" s="643"/>
      <c r="Q38" s="644"/>
      <c r="R38" s="645">
        <v>649087</v>
      </c>
      <c r="S38" s="646"/>
      <c r="T38" s="646"/>
      <c r="U38" s="646"/>
      <c r="V38" s="646"/>
      <c r="W38" s="646"/>
      <c r="X38" s="646"/>
      <c r="Y38" s="647"/>
      <c r="Z38" s="648">
        <v>5.6</v>
      </c>
      <c r="AA38" s="648"/>
      <c r="AB38" s="648"/>
      <c r="AC38" s="648"/>
      <c r="AD38" s="649">
        <v>940</v>
      </c>
      <c r="AE38" s="649"/>
      <c r="AF38" s="649"/>
      <c r="AG38" s="649"/>
      <c r="AH38" s="649"/>
      <c r="AI38" s="649"/>
      <c r="AJ38" s="649"/>
      <c r="AK38" s="649"/>
      <c r="AL38" s="650">
        <v>0</v>
      </c>
      <c r="AM38" s="651"/>
      <c r="AN38" s="651"/>
      <c r="AO38" s="652"/>
      <c r="AQ38" s="723" t="s">
        <v>341</v>
      </c>
      <c r="AR38" s="724"/>
      <c r="AS38" s="724"/>
      <c r="AT38" s="724"/>
      <c r="AU38" s="724"/>
      <c r="AV38" s="724"/>
      <c r="AW38" s="724"/>
      <c r="AX38" s="724"/>
      <c r="AY38" s="725"/>
      <c r="AZ38" s="645">
        <v>54602</v>
      </c>
      <c r="BA38" s="646"/>
      <c r="BB38" s="646"/>
      <c r="BC38" s="646"/>
      <c r="BD38" s="680"/>
      <c r="BE38" s="680"/>
      <c r="BF38" s="714"/>
      <c r="BG38" s="660" t="s">
        <v>342</v>
      </c>
      <c r="BH38" s="661"/>
      <c r="BI38" s="661"/>
      <c r="BJ38" s="661"/>
      <c r="BK38" s="661"/>
      <c r="BL38" s="661"/>
      <c r="BM38" s="661"/>
      <c r="BN38" s="661"/>
      <c r="BO38" s="661"/>
      <c r="BP38" s="661"/>
      <c r="BQ38" s="661"/>
      <c r="BR38" s="661"/>
      <c r="BS38" s="661"/>
      <c r="BT38" s="661"/>
      <c r="BU38" s="662"/>
      <c r="BV38" s="645">
        <v>1350</v>
      </c>
      <c r="BW38" s="646"/>
      <c r="BX38" s="646"/>
      <c r="BY38" s="646"/>
      <c r="BZ38" s="646"/>
      <c r="CA38" s="646"/>
      <c r="CB38" s="655"/>
      <c r="CD38" s="660" t="s">
        <v>343</v>
      </c>
      <c r="CE38" s="661"/>
      <c r="CF38" s="661"/>
      <c r="CG38" s="661"/>
      <c r="CH38" s="661"/>
      <c r="CI38" s="661"/>
      <c r="CJ38" s="661"/>
      <c r="CK38" s="661"/>
      <c r="CL38" s="661"/>
      <c r="CM38" s="661"/>
      <c r="CN38" s="661"/>
      <c r="CO38" s="661"/>
      <c r="CP38" s="661"/>
      <c r="CQ38" s="662"/>
      <c r="CR38" s="645">
        <v>1237357</v>
      </c>
      <c r="CS38" s="646"/>
      <c r="CT38" s="646"/>
      <c r="CU38" s="646"/>
      <c r="CV38" s="646"/>
      <c r="CW38" s="646"/>
      <c r="CX38" s="646"/>
      <c r="CY38" s="647"/>
      <c r="CZ38" s="650">
        <v>11.7</v>
      </c>
      <c r="DA38" s="682"/>
      <c r="DB38" s="682"/>
      <c r="DC38" s="685"/>
      <c r="DD38" s="654">
        <v>1170964</v>
      </c>
      <c r="DE38" s="646"/>
      <c r="DF38" s="646"/>
      <c r="DG38" s="646"/>
      <c r="DH38" s="646"/>
      <c r="DI38" s="646"/>
      <c r="DJ38" s="646"/>
      <c r="DK38" s="647"/>
      <c r="DL38" s="654">
        <v>862932</v>
      </c>
      <c r="DM38" s="646"/>
      <c r="DN38" s="646"/>
      <c r="DO38" s="646"/>
      <c r="DP38" s="646"/>
      <c r="DQ38" s="646"/>
      <c r="DR38" s="646"/>
      <c r="DS38" s="646"/>
      <c r="DT38" s="646"/>
      <c r="DU38" s="646"/>
      <c r="DV38" s="647"/>
      <c r="DW38" s="650">
        <v>20.2</v>
      </c>
      <c r="DX38" s="682"/>
      <c r="DY38" s="682"/>
      <c r="DZ38" s="682"/>
      <c r="EA38" s="682"/>
      <c r="EB38" s="682"/>
      <c r="EC38" s="683"/>
    </row>
    <row r="39" spans="2:133" ht="11.25" customHeight="1">
      <c r="B39" s="642" t="s">
        <v>344</v>
      </c>
      <c r="C39" s="643"/>
      <c r="D39" s="643"/>
      <c r="E39" s="643"/>
      <c r="F39" s="643"/>
      <c r="G39" s="643"/>
      <c r="H39" s="643"/>
      <c r="I39" s="643"/>
      <c r="J39" s="643"/>
      <c r="K39" s="643"/>
      <c r="L39" s="643"/>
      <c r="M39" s="643"/>
      <c r="N39" s="643"/>
      <c r="O39" s="643"/>
      <c r="P39" s="643"/>
      <c r="Q39" s="644"/>
      <c r="R39" s="645">
        <v>171600</v>
      </c>
      <c r="S39" s="646"/>
      <c r="T39" s="646"/>
      <c r="U39" s="646"/>
      <c r="V39" s="646"/>
      <c r="W39" s="646"/>
      <c r="X39" s="646"/>
      <c r="Y39" s="647"/>
      <c r="Z39" s="648">
        <v>1.5</v>
      </c>
      <c r="AA39" s="648"/>
      <c r="AB39" s="648"/>
      <c r="AC39" s="648"/>
      <c r="AD39" s="649" t="s">
        <v>247</v>
      </c>
      <c r="AE39" s="649"/>
      <c r="AF39" s="649"/>
      <c r="AG39" s="649"/>
      <c r="AH39" s="649"/>
      <c r="AI39" s="649"/>
      <c r="AJ39" s="649"/>
      <c r="AK39" s="649"/>
      <c r="AL39" s="650" t="s">
        <v>247</v>
      </c>
      <c r="AM39" s="651"/>
      <c r="AN39" s="651"/>
      <c r="AO39" s="652"/>
      <c r="AQ39" s="723" t="s">
        <v>345</v>
      </c>
      <c r="AR39" s="724"/>
      <c r="AS39" s="724"/>
      <c r="AT39" s="724"/>
      <c r="AU39" s="724"/>
      <c r="AV39" s="724"/>
      <c r="AW39" s="724"/>
      <c r="AX39" s="724"/>
      <c r="AY39" s="725"/>
      <c r="AZ39" s="645">
        <v>2623</v>
      </c>
      <c r="BA39" s="646"/>
      <c r="BB39" s="646"/>
      <c r="BC39" s="646"/>
      <c r="BD39" s="680"/>
      <c r="BE39" s="680"/>
      <c r="BF39" s="714"/>
      <c r="BG39" s="660" t="s">
        <v>346</v>
      </c>
      <c r="BH39" s="661"/>
      <c r="BI39" s="661"/>
      <c r="BJ39" s="661"/>
      <c r="BK39" s="661"/>
      <c r="BL39" s="661"/>
      <c r="BM39" s="661"/>
      <c r="BN39" s="661"/>
      <c r="BO39" s="661"/>
      <c r="BP39" s="661"/>
      <c r="BQ39" s="661"/>
      <c r="BR39" s="661"/>
      <c r="BS39" s="661"/>
      <c r="BT39" s="661"/>
      <c r="BU39" s="662"/>
      <c r="BV39" s="645">
        <v>2196</v>
      </c>
      <c r="BW39" s="646"/>
      <c r="BX39" s="646"/>
      <c r="BY39" s="646"/>
      <c r="BZ39" s="646"/>
      <c r="CA39" s="646"/>
      <c r="CB39" s="655"/>
      <c r="CD39" s="660" t="s">
        <v>347</v>
      </c>
      <c r="CE39" s="661"/>
      <c r="CF39" s="661"/>
      <c r="CG39" s="661"/>
      <c r="CH39" s="661"/>
      <c r="CI39" s="661"/>
      <c r="CJ39" s="661"/>
      <c r="CK39" s="661"/>
      <c r="CL39" s="661"/>
      <c r="CM39" s="661"/>
      <c r="CN39" s="661"/>
      <c r="CO39" s="661"/>
      <c r="CP39" s="661"/>
      <c r="CQ39" s="662"/>
      <c r="CR39" s="645">
        <v>745727</v>
      </c>
      <c r="CS39" s="680"/>
      <c r="CT39" s="680"/>
      <c r="CU39" s="680"/>
      <c r="CV39" s="680"/>
      <c r="CW39" s="680"/>
      <c r="CX39" s="680"/>
      <c r="CY39" s="681"/>
      <c r="CZ39" s="650">
        <v>7</v>
      </c>
      <c r="DA39" s="682"/>
      <c r="DB39" s="682"/>
      <c r="DC39" s="685"/>
      <c r="DD39" s="654">
        <v>742914</v>
      </c>
      <c r="DE39" s="680"/>
      <c r="DF39" s="680"/>
      <c r="DG39" s="680"/>
      <c r="DH39" s="680"/>
      <c r="DI39" s="680"/>
      <c r="DJ39" s="680"/>
      <c r="DK39" s="681"/>
      <c r="DL39" s="654" t="s">
        <v>247</v>
      </c>
      <c r="DM39" s="680"/>
      <c r="DN39" s="680"/>
      <c r="DO39" s="680"/>
      <c r="DP39" s="680"/>
      <c r="DQ39" s="680"/>
      <c r="DR39" s="680"/>
      <c r="DS39" s="680"/>
      <c r="DT39" s="680"/>
      <c r="DU39" s="680"/>
      <c r="DV39" s="681"/>
      <c r="DW39" s="650" t="s">
        <v>131</v>
      </c>
      <c r="DX39" s="682"/>
      <c r="DY39" s="682"/>
      <c r="DZ39" s="682"/>
      <c r="EA39" s="682"/>
      <c r="EB39" s="682"/>
      <c r="EC39" s="683"/>
    </row>
    <row r="40" spans="2:133" ht="11.25" customHeight="1">
      <c r="B40" s="642" t="s">
        <v>348</v>
      </c>
      <c r="C40" s="643"/>
      <c r="D40" s="643"/>
      <c r="E40" s="643"/>
      <c r="F40" s="643"/>
      <c r="G40" s="643"/>
      <c r="H40" s="643"/>
      <c r="I40" s="643"/>
      <c r="J40" s="643"/>
      <c r="K40" s="643"/>
      <c r="L40" s="643"/>
      <c r="M40" s="643"/>
      <c r="N40" s="643"/>
      <c r="O40" s="643"/>
      <c r="P40" s="643"/>
      <c r="Q40" s="644"/>
      <c r="R40" s="645" t="s">
        <v>131</v>
      </c>
      <c r="S40" s="646"/>
      <c r="T40" s="646"/>
      <c r="U40" s="646"/>
      <c r="V40" s="646"/>
      <c r="W40" s="646"/>
      <c r="X40" s="646"/>
      <c r="Y40" s="647"/>
      <c r="Z40" s="648" t="s">
        <v>247</v>
      </c>
      <c r="AA40" s="648"/>
      <c r="AB40" s="648"/>
      <c r="AC40" s="648"/>
      <c r="AD40" s="649" t="s">
        <v>247</v>
      </c>
      <c r="AE40" s="649"/>
      <c r="AF40" s="649"/>
      <c r="AG40" s="649"/>
      <c r="AH40" s="649"/>
      <c r="AI40" s="649"/>
      <c r="AJ40" s="649"/>
      <c r="AK40" s="649"/>
      <c r="AL40" s="650" t="s">
        <v>247</v>
      </c>
      <c r="AM40" s="651"/>
      <c r="AN40" s="651"/>
      <c r="AO40" s="652"/>
      <c r="AQ40" s="723" t="s">
        <v>349</v>
      </c>
      <c r="AR40" s="724"/>
      <c r="AS40" s="724"/>
      <c r="AT40" s="724"/>
      <c r="AU40" s="724"/>
      <c r="AV40" s="724"/>
      <c r="AW40" s="724"/>
      <c r="AX40" s="724"/>
      <c r="AY40" s="725"/>
      <c r="AZ40" s="645" t="s">
        <v>247</v>
      </c>
      <c r="BA40" s="646"/>
      <c r="BB40" s="646"/>
      <c r="BC40" s="646"/>
      <c r="BD40" s="680"/>
      <c r="BE40" s="680"/>
      <c r="BF40" s="714"/>
      <c r="BG40" s="726" t="s">
        <v>350</v>
      </c>
      <c r="BH40" s="727"/>
      <c r="BI40" s="727"/>
      <c r="BJ40" s="727"/>
      <c r="BK40" s="727"/>
      <c r="BL40" s="236"/>
      <c r="BM40" s="661" t="s">
        <v>351</v>
      </c>
      <c r="BN40" s="661"/>
      <c r="BO40" s="661"/>
      <c r="BP40" s="661"/>
      <c r="BQ40" s="661"/>
      <c r="BR40" s="661"/>
      <c r="BS40" s="661"/>
      <c r="BT40" s="661"/>
      <c r="BU40" s="662"/>
      <c r="BV40" s="645">
        <v>84</v>
      </c>
      <c r="BW40" s="646"/>
      <c r="BX40" s="646"/>
      <c r="BY40" s="646"/>
      <c r="BZ40" s="646"/>
      <c r="CA40" s="646"/>
      <c r="CB40" s="655"/>
      <c r="CD40" s="660" t="s">
        <v>352</v>
      </c>
      <c r="CE40" s="661"/>
      <c r="CF40" s="661"/>
      <c r="CG40" s="661"/>
      <c r="CH40" s="661"/>
      <c r="CI40" s="661"/>
      <c r="CJ40" s="661"/>
      <c r="CK40" s="661"/>
      <c r="CL40" s="661"/>
      <c r="CM40" s="661"/>
      <c r="CN40" s="661"/>
      <c r="CO40" s="661"/>
      <c r="CP40" s="661"/>
      <c r="CQ40" s="662"/>
      <c r="CR40" s="645">
        <v>422400</v>
      </c>
      <c r="CS40" s="646"/>
      <c r="CT40" s="646"/>
      <c r="CU40" s="646"/>
      <c r="CV40" s="646"/>
      <c r="CW40" s="646"/>
      <c r="CX40" s="646"/>
      <c r="CY40" s="647"/>
      <c r="CZ40" s="650">
        <v>4</v>
      </c>
      <c r="DA40" s="682"/>
      <c r="DB40" s="682"/>
      <c r="DC40" s="685"/>
      <c r="DD40" s="654" t="s">
        <v>247</v>
      </c>
      <c r="DE40" s="646"/>
      <c r="DF40" s="646"/>
      <c r="DG40" s="646"/>
      <c r="DH40" s="646"/>
      <c r="DI40" s="646"/>
      <c r="DJ40" s="646"/>
      <c r="DK40" s="647"/>
      <c r="DL40" s="654" t="s">
        <v>131</v>
      </c>
      <c r="DM40" s="646"/>
      <c r="DN40" s="646"/>
      <c r="DO40" s="646"/>
      <c r="DP40" s="646"/>
      <c r="DQ40" s="646"/>
      <c r="DR40" s="646"/>
      <c r="DS40" s="646"/>
      <c r="DT40" s="646"/>
      <c r="DU40" s="646"/>
      <c r="DV40" s="647"/>
      <c r="DW40" s="650" t="s">
        <v>131</v>
      </c>
      <c r="DX40" s="682"/>
      <c r="DY40" s="682"/>
      <c r="DZ40" s="682"/>
      <c r="EA40" s="682"/>
      <c r="EB40" s="682"/>
      <c r="EC40" s="683"/>
    </row>
    <row r="41" spans="2:133" ht="11.25" customHeight="1">
      <c r="B41" s="642" t="s">
        <v>353</v>
      </c>
      <c r="C41" s="643"/>
      <c r="D41" s="643"/>
      <c r="E41" s="643"/>
      <c r="F41" s="643"/>
      <c r="G41" s="643"/>
      <c r="H41" s="643"/>
      <c r="I41" s="643"/>
      <c r="J41" s="643"/>
      <c r="K41" s="643"/>
      <c r="L41" s="643"/>
      <c r="M41" s="643"/>
      <c r="N41" s="643"/>
      <c r="O41" s="643"/>
      <c r="P41" s="643"/>
      <c r="Q41" s="644"/>
      <c r="R41" s="645" t="s">
        <v>247</v>
      </c>
      <c r="S41" s="646"/>
      <c r="T41" s="646"/>
      <c r="U41" s="646"/>
      <c r="V41" s="646"/>
      <c r="W41" s="646"/>
      <c r="X41" s="646"/>
      <c r="Y41" s="647"/>
      <c r="Z41" s="648" t="s">
        <v>247</v>
      </c>
      <c r="AA41" s="648"/>
      <c r="AB41" s="648"/>
      <c r="AC41" s="648"/>
      <c r="AD41" s="649" t="s">
        <v>247</v>
      </c>
      <c r="AE41" s="649"/>
      <c r="AF41" s="649"/>
      <c r="AG41" s="649"/>
      <c r="AH41" s="649"/>
      <c r="AI41" s="649"/>
      <c r="AJ41" s="649"/>
      <c r="AK41" s="649"/>
      <c r="AL41" s="650" t="s">
        <v>131</v>
      </c>
      <c r="AM41" s="651"/>
      <c r="AN41" s="651"/>
      <c r="AO41" s="652"/>
      <c r="AQ41" s="723" t="s">
        <v>354</v>
      </c>
      <c r="AR41" s="724"/>
      <c r="AS41" s="724"/>
      <c r="AT41" s="724"/>
      <c r="AU41" s="724"/>
      <c r="AV41" s="724"/>
      <c r="AW41" s="724"/>
      <c r="AX41" s="724"/>
      <c r="AY41" s="725"/>
      <c r="AZ41" s="645">
        <v>93119</v>
      </c>
      <c r="BA41" s="646"/>
      <c r="BB41" s="646"/>
      <c r="BC41" s="646"/>
      <c r="BD41" s="680"/>
      <c r="BE41" s="680"/>
      <c r="BF41" s="714"/>
      <c r="BG41" s="726"/>
      <c r="BH41" s="727"/>
      <c r="BI41" s="727"/>
      <c r="BJ41" s="727"/>
      <c r="BK41" s="727"/>
      <c r="BL41" s="236"/>
      <c r="BM41" s="661" t="s">
        <v>355</v>
      </c>
      <c r="BN41" s="661"/>
      <c r="BO41" s="661"/>
      <c r="BP41" s="661"/>
      <c r="BQ41" s="661"/>
      <c r="BR41" s="661"/>
      <c r="BS41" s="661"/>
      <c r="BT41" s="661"/>
      <c r="BU41" s="662"/>
      <c r="BV41" s="645" t="s">
        <v>131</v>
      </c>
      <c r="BW41" s="646"/>
      <c r="BX41" s="646"/>
      <c r="BY41" s="646"/>
      <c r="BZ41" s="646"/>
      <c r="CA41" s="646"/>
      <c r="CB41" s="655"/>
      <c r="CD41" s="660" t="s">
        <v>356</v>
      </c>
      <c r="CE41" s="661"/>
      <c r="CF41" s="661"/>
      <c r="CG41" s="661"/>
      <c r="CH41" s="661"/>
      <c r="CI41" s="661"/>
      <c r="CJ41" s="661"/>
      <c r="CK41" s="661"/>
      <c r="CL41" s="661"/>
      <c r="CM41" s="661"/>
      <c r="CN41" s="661"/>
      <c r="CO41" s="661"/>
      <c r="CP41" s="661"/>
      <c r="CQ41" s="662"/>
      <c r="CR41" s="645" t="s">
        <v>247</v>
      </c>
      <c r="CS41" s="680"/>
      <c r="CT41" s="680"/>
      <c r="CU41" s="680"/>
      <c r="CV41" s="680"/>
      <c r="CW41" s="680"/>
      <c r="CX41" s="680"/>
      <c r="CY41" s="681"/>
      <c r="CZ41" s="650" t="s">
        <v>247</v>
      </c>
      <c r="DA41" s="682"/>
      <c r="DB41" s="682"/>
      <c r="DC41" s="685"/>
      <c r="DD41" s="654" t="s">
        <v>131</v>
      </c>
      <c r="DE41" s="680"/>
      <c r="DF41" s="680"/>
      <c r="DG41" s="680"/>
      <c r="DH41" s="680"/>
      <c r="DI41" s="680"/>
      <c r="DJ41" s="680"/>
      <c r="DK41" s="681"/>
      <c r="DL41" s="730"/>
      <c r="DM41" s="731"/>
      <c r="DN41" s="731"/>
      <c r="DO41" s="731"/>
      <c r="DP41" s="731"/>
      <c r="DQ41" s="731"/>
      <c r="DR41" s="731"/>
      <c r="DS41" s="731"/>
      <c r="DT41" s="731"/>
      <c r="DU41" s="731"/>
      <c r="DV41" s="732"/>
      <c r="DW41" s="733"/>
      <c r="DX41" s="734"/>
      <c r="DY41" s="734"/>
      <c r="DZ41" s="734"/>
      <c r="EA41" s="734"/>
      <c r="EB41" s="734"/>
      <c r="EC41" s="735"/>
    </row>
    <row r="42" spans="2:133" ht="11.25" customHeight="1">
      <c r="B42" s="686" t="s">
        <v>357</v>
      </c>
      <c r="C42" s="687"/>
      <c r="D42" s="687"/>
      <c r="E42" s="687"/>
      <c r="F42" s="687"/>
      <c r="G42" s="687"/>
      <c r="H42" s="687"/>
      <c r="I42" s="687"/>
      <c r="J42" s="687"/>
      <c r="K42" s="687"/>
      <c r="L42" s="687"/>
      <c r="M42" s="687"/>
      <c r="N42" s="687"/>
      <c r="O42" s="687"/>
      <c r="P42" s="687"/>
      <c r="Q42" s="688"/>
      <c r="R42" s="736">
        <v>11529165</v>
      </c>
      <c r="S42" s="737"/>
      <c r="T42" s="737"/>
      <c r="U42" s="737"/>
      <c r="V42" s="737"/>
      <c r="W42" s="737"/>
      <c r="X42" s="737"/>
      <c r="Y42" s="739"/>
      <c r="Z42" s="740">
        <v>100</v>
      </c>
      <c r="AA42" s="740"/>
      <c r="AB42" s="740"/>
      <c r="AC42" s="740"/>
      <c r="AD42" s="741">
        <v>4271448</v>
      </c>
      <c r="AE42" s="741"/>
      <c r="AF42" s="741"/>
      <c r="AG42" s="741"/>
      <c r="AH42" s="741"/>
      <c r="AI42" s="741"/>
      <c r="AJ42" s="741"/>
      <c r="AK42" s="741"/>
      <c r="AL42" s="742">
        <v>100</v>
      </c>
      <c r="AM42" s="717"/>
      <c r="AN42" s="717"/>
      <c r="AO42" s="743"/>
      <c r="AQ42" s="744" t="s">
        <v>358</v>
      </c>
      <c r="AR42" s="745"/>
      <c r="AS42" s="745"/>
      <c r="AT42" s="745"/>
      <c r="AU42" s="745"/>
      <c r="AV42" s="745"/>
      <c r="AW42" s="745"/>
      <c r="AX42" s="745"/>
      <c r="AY42" s="746"/>
      <c r="AZ42" s="736">
        <v>354983</v>
      </c>
      <c r="BA42" s="737"/>
      <c r="BB42" s="737"/>
      <c r="BC42" s="737"/>
      <c r="BD42" s="716"/>
      <c r="BE42" s="716"/>
      <c r="BF42" s="718"/>
      <c r="BG42" s="728"/>
      <c r="BH42" s="729"/>
      <c r="BI42" s="729"/>
      <c r="BJ42" s="729"/>
      <c r="BK42" s="729"/>
      <c r="BL42" s="237"/>
      <c r="BM42" s="671" t="s">
        <v>359</v>
      </c>
      <c r="BN42" s="671"/>
      <c r="BO42" s="671"/>
      <c r="BP42" s="671"/>
      <c r="BQ42" s="671"/>
      <c r="BR42" s="671"/>
      <c r="BS42" s="671"/>
      <c r="BT42" s="671"/>
      <c r="BU42" s="672"/>
      <c r="BV42" s="736">
        <v>334</v>
      </c>
      <c r="BW42" s="737"/>
      <c r="BX42" s="737"/>
      <c r="BY42" s="737"/>
      <c r="BZ42" s="737"/>
      <c r="CA42" s="737"/>
      <c r="CB42" s="738"/>
      <c r="CD42" s="642" t="s">
        <v>360</v>
      </c>
      <c r="CE42" s="643"/>
      <c r="CF42" s="643"/>
      <c r="CG42" s="643"/>
      <c r="CH42" s="643"/>
      <c r="CI42" s="643"/>
      <c r="CJ42" s="643"/>
      <c r="CK42" s="643"/>
      <c r="CL42" s="643"/>
      <c r="CM42" s="643"/>
      <c r="CN42" s="643"/>
      <c r="CO42" s="643"/>
      <c r="CP42" s="643"/>
      <c r="CQ42" s="644"/>
      <c r="CR42" s="645">
        <v>3103891</v>
      </c>
      <c r="CS42" s="646"/>
      <c r="CT42" s="646"/>
      <c r="CU42" s="646"/>
      <c r="CV42" s="646"/>
      <c r="CW42" s="646"/>
      <c r="CX42" s="646"/>
      <c r="CY42" s="647"/>
      <c r="CZ42" s="650">
        <v>29.3</v>
      </c>
      <c r="DA42" s="651"/>
      <c r="DB42" s="651"/>
      <c r="DC42" s="663"/>
      <c r="DD42" s="654">
        <v>1651338</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c r="BV43" s="238"/>
      <c r="BW43" s="238"/>
      <c r="BX43" s="238"/>
      <c r="BY43" s="238"/>
      <c r="BZ43" s="238"/>
      <c r="CA43" s="238"/>
      <c r="CB43" s="238"/>
      <c r="CD43" s="642" t="s">
        <v>361</v>
      </c>
      <c r="CE43" s="643"/>
      <c r="CF43" s="643"/>
      <c r="CG43" s="643"/>
      <c r="CH43" s="643"/>
      <c r="CI43" s="643"/>
      <c r="CJ43" s="643"/>
      <c r="CK43" s="643"/>
      <c r="CL43" s="643"/>
      <c r="CM43" s="643"/>
      <c r="CN43" s="643"/>
      <c r="CO43" s="643"/>
      <c r="CP43" s="643"/>
      <c r="CQ43" s="644"/>
      <c r="CR43" s="645">
        <v>55645</v>
      </c>
      <c r="CS43" s="680"/>
      <c r="CT43" s="680"/>
      <c r="CU43" s="680"/>
      <c r="CV43" s="680"/>
      <c r="CW43" s="680"/>
      <c r="CX43" s="680"/>
      <c r="CY43" s="681"/>
      <c r="CZ43" s="650">
        <v>0.5</v>
      </c>
      <c r="DA43" s="682"/>
      <c r="DB43" s="682"/>
      <c r="DC43" s="685"/>
      <c r="DD43" s="654">
        <v>55645</v>
      </c>
      <c r="DE43" s="680"/>
      <c r="DF43" s="680"/>
      <c r="DG43" s="680"/>
      <c r="DH43" s="680"/>
      <c r="DI43" s="680"/>
      <c r="DJ43" s="680"/>
      <c r="DK43" s="681"/>
      <c r="DL43" s="730"/>
      <c r="DM43" s="731"/>
      <c r="DN43" s="731"/>
      <c r="DO43" s="731"/>
      <c r="DP43" s="731"/>
      <c r="DQ43" s="731"/>
      <c r="DR43" s="731"/>
      <c r="DS43" s="731"/>
      <c r="DT43" s="731"/>
      <c r="DU43" s="731"/>
      <c r="DV43" s="732"/>
      <c r="DW43" s="733"/>
      <c r="DX43" s="734"/>
      <c r="DY43" s="734"/>
      <c r="DZ43" s="734"/>
      <c r="EA43" s="734"/>
      <c r="EB43" s="734"/>
      <c r="EC43" s="735"/>
    </row>
    <row r="44" spans="2:133" ht="11.25" customHeight="1">
      <c r="CD44" s="757" t="s">
        <v>309</v>
      </c>
      <c r="CE44" s="758"/>
      <c r="CF44" s="642" t="s">
        <v>362</v>
      </c>
      <c r="CG44" s="643"/>
      <c r="CH44" s="643"/>
      <c r="CI44" s="643"/>
      <c r="CJ44" s="643"/>
      <c r="CK44" s="643"/>
      <c r="CL44" s="643"/>
      <c r="CM44" s="643"/>
      <c r="CN44" s="643"/>
      <c r="CO44" s="643"/>
      <c r="CP44" s="643"/>
      <c r="CQ44" s="644"/>
      <c r="CR44" s="645">
        <v>3096910</v>
      </c>
      <c r="CS44" s="646"/>
      <c r="CT44" s="646"/>
      <c r="CU44" s="646"/>
      <c r="CV44" s="646"/>
      <c r="CW44" s="646"/>
      <c r="CX44" s="646"/>
      <c r="CY44" s="647"/>
      <c r="CZ44" s="650">
        <v>29.3</v>
      </c>
      <c r="DA44" s="651"/>
      <c r="DB44" s="651"/>
      <c r="DC44" s="663"/>
      <c r="DD44" s="654">
        <v>1651338</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c r="CD45" s="759"/>
      <c r="CE45" s="760"/>
      <c r="CF45" s="642" t="s">
        <v>363</v>
      </c>
      <c r="CG45" s="643"/>
      <c r="CH45" s="643"/>
      <c r="CI45" s="643"/>
      <c r="CJ45" s="643"/>
      <c r="CK45" s="643"/>
      <c r="CL45" s="643"/>
      <c r="CM45" s="643"/>
      <c r="CN45" s="643"/>
      <c r="CO45" s="643"/>
      <c r="CP45" s="643"/>
      <c r="CQ45" s="644"/>
      <c r="CR45" s="645">
        <v>796004</v>
      </c>
      <c r="CS45" s="680"/>
      <c r="CT45" s="680"/>
      <c r="CU45" s="680"/>
      <c r="CV45" s="680"/>
      <c r="CW45" s="680"/>
      <c r="CX45" s="680"/>
      <c r="CY45" s="681"/>
      <c r="CZ45" s="650">
        <v>7.5</v>
      </c>
      <c r="DA45" s="682"/>
      <c r="DB45" s="682"/>
      <c r="DC45" s="685"/>
      <c r="DD45" s="654">
        <v>163143</v>
      </c>
      <c r="DE45" s="680"/>
      <c r="DF45" s="680"/>
      <c r="DG45" s="680"/>
      <c r="DH45" s="680"/>
      <c r="DI45" s="680"/>
      <c r="DJ45" s="680"/>
      <c r="DK45" s="681"/>
      <c r="DL45" s="730"/>
      <c r="DM45" s="731"/>
      <c r="DN45" s="731"/>
      <c r="DO45" s="731"/>
      <c r="DP45" s="731"/>
      <c r="DQ45" s="731"/>
      <c r="DR45" s="731"/>
      <c r="DS45" s="731"/>
      <c r="DT45" s="731"/>
      <c r="DU45" s="731"/>
      <c r="DV45" s="732"/>
      <c r="DW45" s="733"/>
      <c r="DX45" s="734"/>
      <c r="DY45" s="734"/>
      <c r="DZ45" s="734"/>
      <c r="EA45" s="734"/>
      <c r="EB45" s="734"/>
      <c r="EC45" s="735"/>
    </row>
    <row r="46" spans="2:133" ht="11.25" customHeight="1">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365</v>
      </c>
      <c r="CG46" s="643"/>
      <c r="CH46" s="643"/>
      <c r="CI46" s="643"/>
      <c r="CJ46" s="643"/>
      <c r="CK46" s="643"/>
      <c r="CL46" s="643"/>
      <c r="CM46" s="643"/>
      <c r="CN46" s="643"/>
      <c r="CO46" s="643"/>
      <c r="CP46" s="643"/>
      <c r="CQ46" s="644"/>
      <c r="CR46" s="645">
        <v>2272725</v>
      </c>
      <c r="CS46" s="646"/>
      <c r="CT46" s="646"/>
      <c r="CU46" s="646"/>
      <c r="CV46" s="646"/>
      <c r="CW46" s="646"/>
      <c r="CX46" s="646"/>
      <c r="CY46" s="647"/>
      <c r="CZ46" s="650">
        <v>21.5</v>
      </c>
      <c r="DA46" s="651"/>
      <c r="DB46" s="651"/>
      <c r="DC46" s="663"/>
      <c r="DD46" s="654">
        <v>1467774</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367</v>
      </c>
      <c r="CG47" s="643"/>
      <c r="CH47" s="643"/>
      <c r="CI47" s="643"/>
      <c r="CJ47" s="643"/>
      <c r="CK47" s="643"/>
      <c r="CL47" s="643"/>
      <c r="CM47" s="643"/>
      <c r="CN47" s="643"/>
      <c r="CO47" s="643"/>
      <c r="CP47" s="643"/>
      <c r="CQ47" s="644"/>
      <c r="CR47" s="645">
        <v>6981</v>
      </c>
      <c r="CS47" s="680"/>
      <c r="CT47" s="680"/>
      <c r="CU47" s="680"/>
      <c r="CV47" s="680"/>
      <c r="CW47" s="680"/>
      <c r="CX47" s="680"/>
      <c r="CY47" s="681"/>
      <c r="CZ47" s="650">
        <v>0.1</v>
      </c>
      <c r="DA47" s="682"/>
      <c r="DB47" s="682"/>
      <c r="DC47" s="685"/>
      <c r="DD47" s="654" t="s">
        <v>131</v>
      </c>
      <c r="DE47" s="680"/>
      <c r="DF47" s="680"/>
      <c r="DG47" s="680"/>
      <c r="DH47" s="680"/>
      <c r="DI47" s="680"/>
      <c r="DJ47" s="680"/>
      <c r="DK47" s="681"/>
      <c r="DL47" s="730"/>
      <c r="DM47" s="731"/>
      <c r="DN47" s="731"/>
      <c r="DO47" s="731"/>
      <c r="DP47" s="731"/>
      <c r="DQ47" s="731"/>
      <c r="DR47" s="731"/>
      <c r="DS47" s="731"/>
      <c r="DT47" s="731"/>
      <c r="DU47" s="731"/>
      <c r="DV47" s="732"/>
      <c r="DW47" s="733"/>
      <c r="DX47" s="734"/>
      <c r="DY47" s="734"/>
      <c r="DZ47" s="734"/>
      <c r="EA47" s="734"/>
      <c r="EB47" s="734"/>
      <c r="EC47" s="735"/>
    </row>
    <row r="48" spans="2:133" ht="10.8">
      <c r="B48" s="241" t="s">
        <v>368</v>
      </c>
      <c r="CD48" s="761"/>
      <c r="CE48" s="762"/>
      <c r="CF48" s="642" t="s">
        <v>369</v>
      </c>
      <c r="CG48" s="643"/>
      <c r="CH48" s="643"/>
      <c r="CI48" s="643"/>
      <c r="CJ48" s="643"/>
      <c r="CK48" s="643"/>
      <c r="CL48" s="643"/>
      <c r="CM48" s="643"/>
      <c r="CN48" s="643"/>
      <c r="CO48" s="643"/>
      <c r="CP48" s="643"/>
      <c r="CQ48" s="644"/>
      <c r="CR48" s="645" t="s">
        <v>247</v>
      </c>
      <c r="CS48" s="646"/>
      <c r="CT48" s="646"/>
      <c r="CU48" s="646"/>
      <c r="CV48" s="646"/>
      <c r="CW48" s="646"/>
      <c r="CX48" s="646"/>
      <c r="CY48" s="647"/>
      <c r="CZ48" s="650" t="s">
        <v>131</v>
      </c>
      <c r="DA48" s="651"/>
      <c r="DB48" s="651"/>
      <c r="DC48" s="663"/>
      <c r="DD48" s="654" t="s">
        <v>131</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82:133" ht="11.25" customHeight="1">
      <c r="CD49" s="686" t="s">
        <v>370</v>
      </c>
      <c r="CE49" s="687"/>
      <c r="CF49" s="687"/>
      <c r="CG49" s="687"/>
      <c r="CH49" s="687"/>
      <c r="CI49" s="687"/>
      <c r="CJ49" s="687"/>
      <c r="CK49" s="687"/>
      <c r="CL49" s="687"/>
      <c r="CM49" s="687"/>
      <c r="CN49" s="687"/>
      <c r="CO49" s="687"/>
      <c r="CP49" s="687"/>
      <c r="CQ49" s="688"/>
      <c r="CR49" s="736">
        <v>10579178</v>
      </c>
      <c r="CS49" s="716"/>
      <c r="CT49" s="716"/>
      <c r="CU49" s="716"/>
      <c r="CV49" s="716"/>
      <c r="CW49" s="716"/>
      <c r="CX49" s="716"/>
      <c r="CY49" s="747"/>
      <c r="CZ49" s="742">
        <v>100</v>
      </c>
      <c r="DA49" s="748"/>
      <c r="DB49" s="748"/>
      <c r="DC49" s="749"/>
      <c r="DD49" s="750">
        <v>7786999</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fBfX9WliXzL51U5gxKd1dK+SBezYEwVThC7B/hQtnMU0reFudfuNrPdJcCsQPulzWw0fkhDs/NnI21ZkDpDiaA==" saltValue="NyO9c48tLbPt+9BD+8Jmc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sqref="A1:XFD1"/>
    </sheetView>
  </sheetViews>
  <sheetFormatPr defaultColWidth="0" defaultRowHeight="13.2" zeroHeight="1"/>
  <cols>
    <col min="1" max="130" width="2.77734375" style="290" customWidth="1"/>
    <col min="131" max="131" width="1.6640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372</v>
      </c>
      <c r="DK2" s="793"/>
      <c r="DL2" s="793"/>
      <c r="DM2" s="793"/>
      <c r="DN2" s="793"/>
      <c r="DO2" s="794"/>
      <c r="DP2" s="250"/>
      <c r="DQ2" s="792" t="s">
        <v>373</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374</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376</v>
      </c>
      <c r="B5" s="787"/>
      <c r="C5" s="787"/>
      <c r="D5" s="787"/>
      <c r="E5" s="787"/>
      <c r="F5" s="787"/>
      <c r="G5" s="787"/>
      <c r="H5" s="787"/>
      <c r="I5" s="787"/>
      <c r="J5" s="787"/>
      <c r="K5" s="787"/>
      <c r="L5" s="787"/>
      <c r="M5" s="787"/>
      <c r="N5" s="787"/>
      <c r="O5" s="787"/>
      <c r="P5" s="788"/>
      <c r="Q5" s="763" t="s">
        <v>377</v>
      </c>
      <c r="R5" s="764"/>
      <c r="S5" s="764"/>
      <c r="T5" s="764"/>
      <c r="U5" s="765"/>
      <c r="V5" s="763" t="s">
        <v>378</v>
      </c>
      <c r="W5" s="764"/>
      <c r="X5" s="764"/>
      <c r="Y5" s="764"/>
      <c r="Z5" s="765"/>
      <c r="AA5" s="763" t="s">
        <v>379</v>
      </c>
      <c r="AB5" s="764"/>
      <c r="AC5" s="764"/>
      <c r="AD5" s="764"/>
      <c r="AE5" s="764"/>
      <c r="AF5" s="796" t="s">
        <v>380</v>
      </c>
      <c r="AG5" s="764"/>
      <c r="AH5" s="764"/>
      <c r="AI5" s="764"/>
      <c r="AJ5" s="775"/>
      <c r="AK5" s="764" t="s">
        <v>381</v>
      </c>
      <c r="AL5" s="764"/>
      <c r="AM5" s="764"/>
      <c r="AN5" s="764"/>
      <c r="AO5" s="765"/>
      <c r="AP5" s="763" t="s">
        <v>382</v>
      </c>
      <c r="AQ5" s="764"/>
      <c r="AR5" s="764"/>
      <c r="AS5" s="764"/>
      <c r="AT5" s="765"/>
      <c r="AU5" s="763" t="s">
        <v>383</v>
      </c>
      <c r="AV5" s="764"/>
      <c r="AW5" s="764"/>
      <c r="AX5" s="764"/>
      <c r="AY5" s="775"/>
      <c r="AZ5" s="257"/>
      <c r="BA5" s="257"/>
      <c r="BB5" s="257"/>
      <c r="BC5" s="257"/>
      <c r="BD5" s="257"/>
      <c r="BE5" s="258"/>
      <c r="BF5" s="258"/>
      <c r="BG5" s="258"/>
      <c r="BH5" s="258"/>
      <c r="BI5" s="258"/>
      <c r="BJ5" s="258"/>
      <c r="BK5" s="258"/>
      <c r="BL5" s="258"/>
      <c r="BM5" s="258"/>
      <c r="BN5" s="258"/>
      <c r="BO5" s="258"/>
      <c r="BP5" s="258"/>
      <c r="BQ5" s="786" t="s">
        <v>384</v>
      </c>
      <c r="BR5" s="787"/>
      <c r="BS5" s="787"/>
      <c r="BT5" s="787"/>
      <c r="BU5" s="787"/>
      <c r="BV5" s="787"/>
      <c r="BW5" s="787"/>
      <c r="BX5" s="787"/>
      <c r="BY5" s="787"/>
      <c r="BZ5" s="787"/>
      <c r="CA5" s="787"/>
      <c r="CB5" s="787"/>
      <c r="CC5" s="787"/>
      <c r="CD5" s="787"/>
      <c r="CE5" s="787"/>
      <c r="CF5" s="787"/>
      <c r="CG5" s="788"/>
      <c r="CH5" s="763" t="s">
        <v>385</v>
      </c>
      <c r="CI5" s="764"/>
      <c r="CJ5" s="764"/>
      <c r="CK5" s="764"/>
      <c r="CL5" s="765"/>
      <c r="CM5" s="763" t="s">
        <v>386</v>
      </c>
      <c r="CN5" s="764"/>
      <c r="CO5" s="764"/>
      <c r="CP5" s="764"/>
      <c r="CQ5" s="765"/>
      <c r="CR5" s="763" t="s">
        <v>387</v>
      </c>
      <c r="CS5" s="764"/>
      <c r="CT5" s="764"/>
      <c r="CU5" s="764"/>
      <c r="CV5" s="765"/>
      <c r="CW5" s="763" t="s">
        <v>388</v>
      </c>
      <c r="CX5" s="764"/>
      <c r="CY5" s="764"/>
      <c r="CZ5" s="764"/>
      <c r="DA5" s="765"/>
      <c r="DB5" s="763" t="s">
        <v>389</v>
      </c>
      <c r="DC5" s="764"/>
      <c r="DD5" s="764"/>
      <c r="DE5" s="764"/>
      <c r="DF5" s="765"/>
      <c r="DG5" s="769" t="s">
        <v>390</v>
      </c>
      <c r="DH5" s="770"/>
      <c r="DI5" s="770"/>
      <c r="DJ5" s="770"/>
      <c r="DK5" s="771"/>
      <c r="DL5" s="769" t="s">
        <v>391</v>
      </c>
      <c r="DM5" s="770"/>
      <c r="DN5" s="770"/>
      <c r="DO5" s="770"/>
      <c r="DP5" s="771"/>
      <c r="DQ5" s="763" t="s">
        <v>392</v>
      </c>
      <c r="DR5" s="764"/>
      <c r="DS5" s="764"/>
      <c r="DT5" s="764"/>
      <c r="DU5" s="765"/>
      <c r="DV5" s="763" t="s">
        <v>383</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393</v>
      </c>
      <c r="C7" s="778"/>
      <c r="D7" s="778"/>
      <c r="E7" s="778"/>
      <c r="F7" s="778"/>
      <c r="G7" s="778"/>
      <c r="H7" s="778"/>
      <c r="I7" s="778"/>
      <c r="J7" s="778"/>
      <c r="K7" s="778"/>
      <c r="L7" s="778"/>
      <c r="M7" s="778"/>
      <c r="N7" s="778"/>
      <c r="O7" s="778"/>
      <c r="P7" s="779"/>
      <c r="Q7" s="780">
        <v>11529</v>
      </c>
      <c r="R7" s="781"/>
      <c r="S7" s="781"/>
      <c r="T7" s="781"/>
      <c r="U7" s="781"/>
      <c r="V7" s="781">
        <v>10579</v>
      </c>
      <c r="W7" s="781"/>
      <c r="X7" s="781"/>
      <c r="Y7" s="781"/>
      <c r="Z7" s="781"/>
      <c r="AA7" s="781">
        <v>950</v>
      </c>
      <c r="AB7" s="781"/>
      <c r="AC7" s="781"/>
      <c r="AD7" s="781"/>
      <c r="AE7" s="782"/>
      <c r="AF7" s="783">
        <v>444</v>
      </c>
      <c r="AG7" s="784"/>
      <c r="AH7" s="784"/>
      <c r="AI7" s="784"/>
      <c r="AJ7" s="785"/>
      <c r="AK7" s="820">
        <v>118</v>
      </c>
      <c r="AL7" s="821"/>
      <c r="AM7" s="821"/>
      <c r="AN7" s="821"/>
      <c r="AO7" s="821"/>
      <c r="AP7" s="821">
        <v>3733</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585</v>
      </c>
      <c r="BT7" s="825"/>
      <c r="BU7" s="825"/>
      <c r="BV7" s="825"/>
      <c r="BW7" s="825"/>
      <c r="BX7" s="825"/>
      <c r="BY7" s="825"/>
      <c r="BZ7" s="825"/>
      <c r="CA7" s="825"/>
      <c r="CB7" s="825"/>
      <c r="CC7" s="825"/>
      <c r="CD7" s="825"/>
      <c r="CE7" s="825"/>
      <c r="CF7" s="825"/>
      <c r="CG7" s="826"/>
      <c r="CH7" s="817">
        <v>-43</v>
      </c>
      <c r="CI7" s="818"/>
      <c r="CJ7" s="818"/>
      <c r="CK7" s="818"/>
      <c r="CL7" s="819"/>
      <c r="CM7" s="817">
        <v>23</v>
      </c>
      <c r="CN7" s="818"/>
      <c r="CO7" s="818"/>
      <c r="CP7" s="818"/>
      <c r="CQ7" s="819"/>
      <c r="CR7" s="817">
        <v>57</v>
      </c>
      <c r="CS7" s="818"/>
      <c r="CT7" s="818"/>
      <c r="CU7" s="818"/>
      <c r="CV7" s="819"/>
      <c r="CW7" s="817">
        <v>195</v>
      </c>
      <c r="CX7" s="818"/>
      <c r="CY7" s="818"/>
      <c r="CZ7" s="818"/>
      <c r="DA7" s="819"/>
      <c r="DB7" s="817">
        <v>47</v>
      </c>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c r="A8" s="262">
        <v>2</v>
      </c>
      <c r="B8" s="801" t="s">
        <v>394</v>
      </c>
      <c r="C8" s="802"/>
      <c r="D8" s="802"/>
      <c r="E8" s="802"/>
      <c r="F8" s="802"/>
      <c r="G8" s="802"/>
      <c r="H8" s="802"/>
      <c r="I8" s="802"/>
      <c r="J8" s="802"/>
      <c r="K8" s="802"/>
      <c r="L8" s="802"/>
      <c r="M8" s="802"/>
      <c r="N8" s="802"/>
      <c r="O8" s="802"/>
      <c r="P8" s="803"/>
      <c r="Q8" s="804">
        <v>8</v>
      </c>
      <c r="R8" s="805"/>
      <c r="S8" s="805"/>
      <c r="T8" s="805"/>
      <c r="U8" s="805"/>
      <c r="V8" s="805">
        <v>8</v>
      </c>
      <c r="W8" s="805"/>
      <c r="X8" s="805"/>
      <c r="Y8" s="805"/>
      <c r="Z8" s="805"/>
      <c r="AA8" s="805" t="s">
        <v>587</v>
      </c>
      <c r="AB8" s="805"/>
      <c r="AC8" s="805"/>
      <c r="AD8" s="805"/>
      <c r="AE8" s="806"/>
      <c r="AF8" s="807" t="s">
        <v>131</v>
      </c>
      <c r="AG8" s="808"/>
      <c r="AH8" s="808"/>
      <c r="AI8" s="808"/>
      <c r="AJ8" s="809"/>
      <c r="AK8" s="810">
        <v>2</v>
      </c>
      <c r="AL8" s="811"/>
      <c r="AM8" s="811"/>
      <c r="AN8" s="811"/>
      <c r="AO8" s="811"/>
      <c r="AP8" s="811" t="s">
        <v>587</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395</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396</v>
      </c>
      <c r="B23" s="836" t="s">
        <v>397</v>
      </c>
      <c r="C23" s="837"/>
      <c r="D23" s="837"/>
      <c r="E23" s="837"/>
      <c r="F23" s="837"/>
      <c r="G23" s="837"/>
      <c r="H23" s="837"/>
      <c r="I23" s="837"/>
      <c r="J23" s="837"/>
      <c r="K23" s="837"/>
      <c r="L23" s="837"/>
      <c r="M23" s="837"/>
      <c r="N23" s="837"/>
      <c r="O23" s="837"/>
      <c r="P23" s="838"/>
      <c r="Q23" s="839">
        <v>11537</v>
      </c>
      <c r="R23" s="840"/>
      <c r="S23" s="840"/>
      <c r="T23" s="840"/>
      <c r="U23" s="840"/>
      <c r="V23" s="840">
        <v>10587</v>
      </c>
      <c r="W23" s="840"/>
      <c r="X23" s="840"/>
      <c r="Y23" s="840"/>
      <c r="Z23" s="840"/>
      <c r="AA23" s="840">
        <v>950</v>
      </c>
      <c r="AB23" s="840"/>
      <c r="AC23" s="840"/>
      <c r="AD23" s="840"/>
      <c r="AE23" s="841"/>
      <c r="AF23" s="842">
        <v>444</v>
      </c>
      <c r="AG23" s="840"/>
      <c r="AH23" s="840"/>
      <c r="AI23" s="840"/>
      <c r="AJ23" s="843"/>
      <c r="AK23" s="844"/>
      <c r="AL23" s="845"/>
      <c r="AM23" s="845"/>
      <c r="AN23" s="845"/>
      <c r="AO23" s="845"/>
      <c r="AP23" s="840">
        <v>3733</v>
      </c>
      <c r="AQ23" s="840"/>
      <c r="AR23" s="840"/>
      <c r="AS23" s="840"/>
      <c r="AT23" s="840"/>
      <c r="AU23" s="846"/>
      <c r="AV23" s="846"/>
      <c r="AW23" s="846"/>
      <c r="AX23" s="846"/>
      <c r="AY23" s="847"/>
      <c r="AZ23" s="855" t="s">
        <v>131</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398</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399</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376</v>
      </c>
      <c r="B26" s="787"/>
      <c r="C26" s="787"/>
      <c r="D26" s="787"/>
      <c r="E26" s="787"/>
      <c r="F26" s="787"/>
      <c r="G26" s="787"/>
      <c r="H26" s="787"/>
      <c r="I26" s="787"/>
      <c r="J26" s="787"/>
      <c r="K26" s="787"/>
      <c r="L26" s="787"/>
      <c r="M26" s="787"/>
      <c r="N26" s="787"/>
      <c r="O26" s="787"/>
      <c r="P26" s="788"/>
      <c r="Q26" s="763" t="s">
        <v>400</v>
      </c>
      <c r="R26" s="764"/>
      <c r="S26" s="764"/>
      <c r="T26" s="764"/>
      <c r="U26" s="765"/>
      <c r="V26" s="763" t="s">
        <v>401</v>
      </c>
      <c r="W26" s="764"/>
      <c r="X26" s="764"/>
      <c r="Y26" s="764"/>
      <c r="Z26" s="765"/>
      <c r="AA26" s="763" t="s">
        <v>402</v>
      </c>
      <c r="AB26" s="764"/>
      <c r="AC26" s="764"/>
      <c r="AD26" s="764"/>
      <c r="AE26" s="764"/>
      <c r="AF26" s="858" t="s">
        <v>403</v>
      </c>
      <c r="AG26" s="859"/>
      <c r="AH26" s="859"/>
      <c r="AI26" s="859"/>
      <c r="AJ26" s="860"/>
      <c r="AK26" s="764" t="s">
        <v>404</v>
      </c>
      <c r="AL26" s="764"/>
      <c r="AM26" s="764"/>
      <c r="AN26" s="764"/>
      <c r="AO26" s="765"/>
      <c r="AP26" s="763" t="s">
        <v>405</v>
      </c>
      <c r="AQ26" s="764"/>
      <c r="AR26" s="764"/>
      <c r="AS26" s="764"/>
      <c r="AT26" s="765"/>
      <c r="AU26" s="763" t="s">
        <v>406</v>
      </c>
      <c r="AV26" s="764"/>
      <c r="AW26" s="764"/>
      <c r="AX26" s="764"/>
      <c r="AY26" s="765"/>
      <c r="AZ26" s="763" t="s">
        <v>407</v>
      </c>
      <c r="BA26" s="764"/>
      <c r="BB26" s="764"/>
      <c r="BC26" s="764"/>
      <c r="BD26" s="765"/>
      <c r="BE26" s="763" t="s">
        <v>383</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408</v>
      </c>
      <c r="C28" s="778"/>
      <c r="D28" s="778"/>
      <c r="E28" s="778"/>
      <c r="F28" s="778"/>
      <c r="G28" s="778"/>
      <c r="H28" s="778"/>
      <c r="I28" s="778"/>
      <c r="J28" s="778"/>
      <c r="K28" s="778"/>
      <c r="L28" s="778"/>
      <c r="M28" s="778"/>
      <c r="N28" s="778"/>
      <c r="O28" s="778"/>
      <c r="P28" s="779"/>
      <c r="Q28" s="868">
        <v>1076</v>
      </c>
      <c r="R28" s="869"/>
      <c r="S28" s="869"/>
      <c r="T28" s="869"/>
      <c r="U28" s="869"/>
      <c r="V28" s="869">
        <v>1065</v>
      </c>
      <c r="W28" s="869"/>
      <c r="X28" s="869"/>
      <c r="Y28" s="869"/>
      <c r="Z28" s="869"/>
      <c r="AA28" s="869">
        <v>11</v>
      </c>
      <c r="AB28" s="869"/>
      <c r="AC28" s="869"/>
      <c r="AD28" s="869"/>
      <c r="AE28" s="870"/>
      <c r="AF28" s="871">
        <v>11</v>
      </c>
      <c r="AG28" s="869"/>
      <c r="AH28" s="869"/>
      <c r="AI28" s="869"/>
      <c r="AJ28" s="872"/>
      <c r="AK28" s="873">
        <v>71</v>
      </c>
      <c r="AL28" s="864"/>
      <c r="AM28" s="864"/>
      <c r="AN28" s="864"/>
      <c r="AO28" s="864"/>
      <c r="AP28" s="864" t="s">
        <v>587</v>
      </c>
      <c r="AQ28" s="864"/>
      <c r="AR28" s="864"/>
      <c r="AS28" s="864"/>
      <c r="AT28" s="864"/>
      <c r="AU28" s="864" t="s">
        <v>588</v>
      </c>
      <c r="AV28" s="864"/>
      <c r="AW28" s="864"/>
      <c r="AX28" s="864"/>
      <c r="AY28" s="864"/>
      <c r="AZ28" s="865" t="s">
        <v>587</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409</v>
      </c>
      <c r="C29" s="802"/>
      <c r="D29" s="802"/>
      <c r="E29" s="802"/>
      <c r="F29" s="802"/>
      <c r="G29" s="802"/>
      <c r="H29" s="802"/>
      <c r="I29" s="802"/>
      <c r="J29" s="802"/>
      <c r="K29" s="802"/>
      <c r="L29" s="802"/>
      <c r="M29" s="802"/>
      <c r="N29" s="802"/>
      <c r="O29" s="802"/>
      <c r="P29" s="803"/>
      <c r="Q29" s="804">
        <v>104</v>
      </c>
      <c r="R29" s="805"/>
      <c r="S29" s="805"/>
      <c r="T29" s="805"/>
      <c r="U29" s="805"/>
      <c r="V29" s="805">
        <v>104</v>
      </c>
      <c r="W29" s="805"/>
      <c r="X29" s="805"/>
      <c r="Y29" s="805"/>
      <c r="Z29" s="805"/>
      <c r="AA29" s="805" t="s">
        <v>587</v>
      </c>
      <c r="AB29" s="805"/>
      <c r="AC29" s="805"/>
      <c r="AD29" s="805"/>
      <c r="AE29" s="806"/>
      <c r="AF29" s="807" t="s">
        <v>410</v>
      </c>
      <c r="AG29" s="808"/>
      <c r="AH29" s="808"/>
      <c r="AI29" s="808"/>
      <c r="AJ29" s="809"/>
      <c r="AK29" s="876">
        <v>16</v>
      </c>
      <c r="AL29" s="877"/>
      <c r="AM29" s="877"/>
      <c r="AN29" s="877"/>
      <c r="AO29" s="877"/>
      <c r="AP29" s="877" t="s">
        <v>589</v>
      </c>
      <c r="AQ29" s="877"/>
      <c r="AR29" s="877"/>
      <c r="AS29" s="877"/>
      <c r="AT29" s="877"/>
      <c r="AU29" s="877" t="s">
        <v>587</v>
      </c>
      <c r="AV29" s="877"/>
      <c r="AW29" s="877"/>
      <c r="AX29" s="877"/>
      <c r="AY29" s="877"/>
      <c r="AZ29" s="878" t="s">
        <v>587</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411</v>
      </c>
      <c r="C30" s="802"/>
      <c r="D30" s="802"/>
      <c r="E30" s="802"/>
      <c r="F30" s="802"/>
      <c r="G30" s="802"/>
      <c r="H30" s="802"/>
      <c r="I30" s="802"/>
      <c r="J30" s="802"/>
      <c r="K30" s="802"/>
      <c r="L30" s="802"/>
      <c r="M30" s="802"/>
      <c r="N30" s="802"/>
      <c r="O30" s="802"/>
      <c r="P30" s="803"/>
      <c r="Q30" s="804">
        <v>1084</v>
      </c>
      <c r="R30" s="805"/>
      <c r="S30" s="805"/>
      <c r="T30" s="805"/>
      <c r="U30" s="805"/>
      <c r="V30" s="805">
        <v>1062</v>
      </c>
      <c r="W30" s="805"/>
      <c r="X30" s="805"/>
      <c r="Y30" s="805"/>
      <c r="Z30" s="805"/>
      <c r="AA30" s="805">
        <v>22</v>
      </c>
      <c r="AB30" s="805"/>
      <c r="AC30" s="805"/>
      <c r="AD30" s="805"/>
      <c r="AE30" s="806"/>
      <c r="AF30" s="807">
        <v>22</v>
      </c>
      <c r="AG30" s="808"/>
      <c r="AH30" s="808"/>
      <c r="AI30" s="808"/>
      <c r="AJ30" s="809"/>
      <c r="AK30" s="876">
        <v>186</v>
      </c>
      <c r="AL30" s="877"/>
      <c r="AM30" s="877"/>
      <c r="AN30" s="877"/>
      <c r="AO30" s="877"/>
      <c r="AP30" s="877" t="s">
        <v>589</v>
      </c>
      <c r="AQ30" s="877"/>
      <c r="AR30" s="877"/>
      <c r="AS30" s="877"/>
      <c r="AT30" s="877"/>
      <c r="AU30" s="877" t="s">
        <v>587</v>
      </c>
      <c r="AV30" s="877"/>
      <c r="AW30" s="877"/>
      <c r="AX30" s="877"/>
      <c r="AY30" s="877"/>
      <c r="AZ30" s="878" t="s">
        <v>587</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412</v>
      </c>
      <c r="C31" s="802"/>
      <c r="D31" s="802"/>
      <c r="E31" s="802"/>
      <c r="F31" s="802"/>
      <c r="G31" s="802"/>
      <c r="H31" s="802"/>
      <c r="I31" s="802"/>
      <c r="J31" s="802"/>
      <c r="K31" s="802"/>
      <c r="L31" s="802"/>
      <c r="M31" s="802"/>
      <c r="N31" s="802"/>
      <c r="O31" s="802"/>
      <c r="P31" s="803"/>
      <c r="Q31" s="804">
        <v>125</v>
      </c>
      <c r="R31" s="805"/>
      <c r="S31" s="805"/>
      <c r="T31" s="805"/>
      <c r="U31" s="805"/>
      <c r="V31" s="805">
        <v>125</v>
      </c>
      <c r="W31" s="805"/>
      <c r="X31" s="805"/>
      <c r="Y31" s="805"/>
      <c r="Z31" s="805"/>
      <c r="AA31" s="805" t="s">
        <v>587</v>
      </c>
      <c r="AB31" s="805"/>
      <c r="AC31" s="805"/>
      <c r="AD31" s="805"/>
      <c r="AE31" s="806"/>
      <c r="AF31" s="807" t="s">
        <v>131</v>
      </c>
      <c r="AG31" s="808"/>
      <c r="AH31" s="808"/>
      <c r="AI31" s="808"/>
      <c r="AJ31" s="809"/>
      <c r="AK31" s="876">
        <v>32</v>
      </c>
      <c r="AL31" s="877"/>
      <c r="AM31" s="877"/>
      <c r="AN31" s="877"/>
      <c r="AO31" s="877"/>
      <c r="AP31" s="877" t="s">
        <v>587</v>
      </c>
      <c r="AQ31" s="877"/>
      <c r="AR31" s="877"/>
      <c r="AS31" s="877"/>
      <c r="AT31" s="877"/>
      <c r="AU31" s="877" t="s">
        <v>587</v>
      </c>
      <c r="AV31" s="877"/>
      <c r="AW31" s="877"/>
      <c r="AX31" s="877"/>
      <c r="AY31" s="877"/>
      <c r="AZ31" s="878" t="s">
        <v>587</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413</v>
      </c>
      <c r="C32" s="802"/>
      <c r="D32" s="802"/>
      <c r="E32" s="802"/>
      <c r="F32" s="802"/>
      <c r="G32" s="802"/>
      <c r="H32" s="802"/>
      <c r="I32" s="802"/>
      <c r="J32" s="802"/>
      <c r="K32" s="802"/>
      <c r="L32" s="802"/>
      <c r="M32" s="802"/>
      <c r="N32" s="802"/>
      <c r="O32" s="802"/>
      <c r="P32" s="803"/>
      <c r="Q32" s="804">
        <v>262</v>
      </c>
      <c r="R32" s="805"/>
      <c r="S32" s="805"/>
      <c r="T32" s="805"/>
      <c r="U32" s="805"/>
      <c r="V32" s="805">
        <v>238</v>
      </c>
      <c r="W32" s="805"/>
      <c r="X32" s="805"/>
      <c r="Y32" s="805"/>
      <c r="Z32" s="805"/>
      <c r="AA32" s="805">
        <v>24</v>
      </c>
      <c r="AB32" s="805"/>
      <c r="AC32" s="805"/>
      <c r="AD32" s="805"/>
      <c r="AE32" s="806"/>
      <c r="AF32" s="807">
        <v>741</v>
      </c>
      <c r="AG32" s="808"/>
      <c r="AH32" s="808"/>
      <c r="AI32" s="808"/>
      <c r="AJ32" s="809"/>
      <c r="AK32" s="876">
        <v>21</v>
      </c>
      <c r="AL32" s="877"/>
      <c r="AM32" s="877"/>
      <c r="AN32" s="877"/>
      <c r="AO32" s="877"/>
      <c r="AP32" s="877" t="s">
        <v>587</v>
      </c>
      <c r="AQ32" s="877"/>
      <c r="AR32" s="877"/>
      <c r="AS32" s="877"/>
      <c r="AT32" s="877"/>
      <c r="AU32" s="877" t="s">
        <v>587</v>
      </c>
      <c r="AV32" s="877"/>
      <c r="AW32" s="877"/>
      <c r="AX32" s="877"/>
      <c r="AY32" s="877"/>
      <c r="AZ32" s="878" t="s">
        <v>587</v>
      </c>
      <c r="BA32" s="878"/>
      <c r="BB32" s="878"/>
      <c r="BC32" s="878"/>
      <c r="BD32" s="878"/>
      <c r="BE32" s="874" t="s">
        <v>414</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t="s">
        <v>415</v>
      </c>
      <c r="C33" s="802"/>
      <c r="D33" s="802"/>
      <c r="E33" s="802"/>
      <c r="F33" s="802"/>
      <c r="G33" s="802"/>
      <c r="H33" s="802"/>
      <c r="I33" s="802"/>
      <c r="J33" s="802"/>
      <c r="K33" s="802"/>
      <c r="L33" s="802"/>
      <c r="M33" s="802"/>
      <c r="N33" s="802"/>
      <c r="O33" s="802"/>
      <c r="P33" s="803"/>
      <c r="Q33" s="804">
        <v>61</v>
      </c>
      <c r="R33" s="805"/>
      <c r="S33" s="805"/>
      <c r="T33" s="805"/>
      <c r="U33" s="805"/>
      <c r="V33" s="805">
        <v>61</v>
      </c>
      <c r="W33" s="805"/>
      <c r="X33" s="805"/>
      <c r="Y33" s="805"/>
      <c r="Z33" s="805"/>
      <c r="AA33" s="805" t="s">
        <v>590</v>
      </c>
      <c r="AB33" s="805"/>
      <c r="AC33" s="805"/>
      <c r="AD33" s="805"/>
      <c r="AE33" s="806"/>
      <c r="AF33" s="807" t="s">
        <v>410</v>
      </c>
      <c r="AG33" s="808"/>
      <c r="AH33" s="808"/>
      <c r="AI33" s="808"/>
      <c r="AJ33" s="809"/>
      <c r="AK33" s="876">
        <v>55</v>
      </c>
      <c r="AL33" s="877"/>
      <c r="AM33" s="877"/>
      <c r="AN33" s="877"/>
      <c r="AO33" s="877"/>
      <c r="AP33" s="877">
        <v>148</v>
      </c>
      <c r="AQ33" s="877"/>
      <c r="AR33" s="877"/>
      <c r="AS33" s="877"/>
      <c r="AT33" s="877"/>
      <c r="AU33" s="877">
        <v>140</v>
      </c>
      <c r="AV33" s="877"/>
      <c r="AW33" s="877"/>
      <c r="AX33" s="877"/>
      <c r="AY33" s="877"/>
      <c r="AZ33" s="878" t="s">
        <v>587</v>
      </c>
      <c r="BA33" s="878"/>
      <c r="BB33" s="878"/>
      <c r="BC33" s="878"/>
      <c r="BD33" s="878"/>
      <c r="BE33" s="874" t="s">
        <v>416</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t="s">
        <v>417</v>
      </c>
      <c r="C34" s="802"/>
      <c r="D34" s="802"/>
      <c r="E34" s="802"/>
      <c r="F34" s="802"/>
      <c r="G34" s="802"/>
      <c r="H34" s="802"/>
      <c r="I34" s="802"/>
      <c r="J34" s="802"/>
      <c r="K34" s="802"/>
      <c r="L34" s="802"/>
      <c r="M34" s="802"/>
      <c r="N34" s="802"/>
      <c r="O34" s="802"/>
      <c r="P34" s="803"/>
      <c r="Q34" s="804">
        <v>736</v>
      </c>
      <c r="R34" s="805"/>
      <c r="S34" s="805"/>
      <c r="T34" s="805"/>
      <c r="U34" s="805"/>
      <c r="V34" s="805">
        <v>736</v>
      </c>
      <c r="W34" s="805"/>
      <c r="X34" s="805"/>
      <c r="Y34" s="805"/>
      <c r="Z34" s="805"/>
      <c r="AA34" s="805" t="s">
        <v>590</v>
      </c>
      <c r="AB34" s="805"/>
      <c r="AC34" s="805"/>
      <c r="AD34" s="805"/>
      <c r="AE34" s="806"/>
      <c r="AF34" s="807" t="s">
        <v>410</v>
      </c>
      <c r="AG34" s="808"/>
      <c r="AH34" s="808"/>
      <c r="AI34" s="808"/>
      <c r="AJ34" s="809"/>
      <c r="AK34" s="876">
        <v>524</v>
      </c>
      <c r="AL34" s="877"/>
      <c r="AM34" s="877"/>
      <c r="AN34" s="877"/>
      <c r="AO34" s="877"/>
      <c r="AP34" s="877">
        <v>4103</v>
      </c>
      <c r="AQ34" s="877"/>
      <c r="AR34" s="877"/>
      <c r="AS34" s="877"/>
      <c r="AT34" s="877"/>
      <c r="AU34" s="877">
        <v>4103</v>
      </c>
      <c r="AV34" s="877"/>
      <c r="AW34" s="877"/>
      <c r="AX34" s="877"/>
      <c r="AY34" s="877"/>
      <c r="AZ34" s="878" t="s">
        <v>587</v>
      </c>
      <c r="BA34" s="878"/>
      <c r="BB34" s="878"/>
      <c r="BC34" s="878"/>
      <c r="BD34" s="878"/>
      <c r="BE34" s="874" t="s">
        <v>416</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t="s">
        <v>418</v>
      </c>
      <c r="C35" s="802"/>
      <c r="D35" s="802"/>
      <c r="E35" s="802"/>
      <c r="F35" s="802"/>
      <c r="G35" s="802"/>
      <c r="H35" s="802"/>
      <c r="I35" s="802"/>
      <c r="J35" s="802"/>
      <c r="K35" s="802"/>
      <c r="L35" s="802"/>
      <c r="M35" s="802"/>
      <c r="N35" s="802"/>
      <c r="O35" s="802"/>
      <c r="P35" s="803"/>
      <c r="Q35" s="804">
        <v>203</v>
      </c>
      <c r="R35" s="805"/>
      <c r="S35" s="805"/>
      <c r="T35" s="805"/>
      <c r="U35" s="805"/>
      <c r="V35" s="805">
        <v>203</v>
      </c>
      <c r="W35" s="805"/>
      <c r="X35" s="805"/>
      <c r="Y35" s="805"/>
      <c r="Z35" s="805"/>
      <c r="AA35" s="805" t="s">
        <v>590</v>
      </c>
      <c r="AB35" s="805"/>
      <c r="AC35" s="805"/>
      <c r="AD35" s="805"/>
      <c r="AE35" s="806"/>
      <c r="AF35" s="807" t="s">
        <v>131</v>
      </c>
      <c r="AG35" s="808"/>
      <c r="AH35" s="808"/>
      <c r="AI35" s="808"/>
      <c r="AJ35" s="809"/>
      <c r="AK35" s="876">
        <v>211</v>
      </c>
      <c r="AL35" s="877"/>
      <c r="AM35" s="877"/>
      <c r="AN35" s="877"/>
      <c r="AO35" s="877"/>
      <c r="AP35" s="877">
        <v>905</v>
      </c>
      <c r="AQ35" s="877"/>
      <c r="AR35" s="877"/>
      <c r="AS35" s="877"/>
      <c r="AT35" s="877"/>
      <c r="AU35" s="877">
        <v>905</v>
      </c>
      <c r="AV35" s="877"/>
      <c r="AW35" s="877"/>
      <c r="AX35" s="877"/>
      <c r="AY35" s="877"/>
      <c r="AZ35" s="878" t="s">
        <v>587</v>
      </c>
      <c r="BA35" s="878"/>
      <c r="BB35" s="878"/>
      <c r="BC35" s="878"/>
      <c r="BD35" s="878"/>
      <c r="BE35" s="874" t="s">
        <v>416</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419</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396</v>
      </c>
      <c r="B63" s="836" t="s">
        <v>420</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773</v>
      </c>
      <c r="AG63" s="888"/>
      <c r="AH63" s="888"/>
      <c r="AI63" s="888"/>
      <c r="AJ63" s="889"/>
      <c r="AK63" s="890"/>
      <c r="AL63" s="885"/>
      <c r="AM63" s="885"/>
      <c r="AN63" s="885"/>
      <c r="AO63" s="885"/>
      <c r="AP63" s="888">
        <v>5156</v>
      </c>
      <c r="AQ63" s="888"/>
      <c r="AR63" s="888"/>
      <c r="AS63" s="888"/>
      <c r="AT63" s="888"/>
      <c r="AU63" s="888">
        <v>5148</v>
      </c>
      <c r="AV63" s="888"/>
      <c r="AW63" s="888"/>
      <c r="AX63" s="888"/>
      <c r="AY63" s="888"/>
      <c r="AZ63" s="892"/>
      <c r="BA63" s="892"/>
      <c r="BB63" s="892"/>
      <c r="BC63" s="892"/>
      <c r="BD63" s="892"/>
      <c r="BE63" s="893"/>
      <c r="BF63" s="893"/>
      <c r="BG63" s="893"/>
      <c r="BH63" s="893"/>
      <c r="BI63" s="894"/>
      <c r="BJ63" s="895" t="s">
        <v>131</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422</v>
      </c>
      <c r="B66" s="787"/>
      <c r="C66" s="787"/>
      <c r="D66" s="787"/>
      <c r="E66" s="787"/>
      <c r="F66" s="787"/>
      <c r="G66" s="787"/>
      <c r="H66" s="787"/>
      <c r="I66" s="787"/>
      <c r="J66" s="787"/>
      <c r="K66" s="787"/>
      <c r="L66" s="787"/>
      <c r="M66" s="787"/>
      <c r="N66" s="787"/>
      <c r="O66" s="787"/>
      <c r="P66" s="788"/>
      <c r="Q66" s="763" t="s">
        <v>400</v>
      </c>
      <c r="R66" s="764"/>
      <c r="S66" s="764"/>
      <c r="T66" s="764"/>
      <c r="U66" s="765"/>
      <c r="V66" s="763" t="s">
        <v>401</v>
      </c>
      <c r="W66" s="764"/>
      <c r="X66" s="764"/>
      <c r="Y66" s="764"/>
      <c r="Z66" s="765"/>
      <c r="AA66" s="763" t="s">
        <v>423</v>
      </c>
      <c r="AB66" s="764"/>
      <c r="AC66" s="764"/>
      <c r="AD66" s="764"/>
      <c r="AE66" s="765"/>
      <c r="AF66" s="898" t="s">
        <v>403</v>
      </c>
      <c r="AG66" s="859"/>
      <c r="AH66" s="859"/>
      <c r="AI66" s="859"/>
      <c r="AJ66" s="899"/>
      <c r="AK66" s="763" t="s">
        <v>404</v>
      </c>
      <c r="AL66" s="787"/>
      <c r="AM66" s="787"/>
      <c r="AN66" s="787"/>
      <c r="AO66" s="788"/>
      <c r="AP66" s="763" t="s">
        <v>405</v>
      </c>
      <c r="AQ66" s="764"/>
      <c r="AR66" s="764"/>
      <c r="AS66" s="764"/>
      <c r="AT66" s="765"/>
      <c r="AU66" s="763" t="s">
        <v>424</v>
      </c>
      <c r="AV66" s="764"/>
      <c r="AW66" s="764"/>
      <c r="AX66" s="764"/>
      <c r="AY66" s="765"/>
      <c r="AZ66" s="763" t="s">
        <v>383</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577</v>
      </c>
      <c r="C68" s="916"/>
      <c r="D68" s="916"/>
      <c r="E68" s="916"/>
      <c r="F68" s="916"/>
      <c r="G68" s="916"/>
      <c r="H68" s="916"/>
      <c r="I68" s="916"/>
      <c r="J68" s="916"/>
      <c r="K68" s="916"/>
      <c r="L68" s="916"/>
      <c r="M68" s="916"/>
      <c r="N68" s="916"/>
      <c r="O68" s="916"/>
      <c r="P68" s="917"/>
      <c r="Q68" s="918">
        <v>1453</v>
      </c>
      <c r="R68" s="912"/>
      <c r="S68" s="912"/>
      <c r="T68" s="912"/>
      <c r="U68" s="912"/>
      <c r="V68" s="912">
        <v>1427</v>
      </c>
      <c r="W68" s="912"/>
      <c r="X68" s="912"/>
      <c r="Y68" s="912"/>
      <c r="Z68" s="912"/>
      <c r="AA68" s="912">
        <v>26</v>
      </c>
      <c r="AB68" s="912"/>
      <c r="AC68" s="912"/>
      <c r="AD68" s="912"/>
      <c r="AE68" s="912"/>
      <c r="AF68" s="912">
        <v>26</v>
      </c>
      <c r="AG68" s="912"/>
      <c r="AH68" s="912"/>
      <c r="AI68" s="912"/>
      <c r="AJ68" s="912"/>
      <c r="AK68" s="919">
        <v>20</v>
      </c>
      <c r="AL68" s="920"/>
      <c r="AM68" s="920"/>
      <c r="AN68" s="920"/>
      <c r="AO68" s="876"/>
      <c r="AP68" s="912">
        <v>531</v>
      </c>
      <c r="AQ68" s="912"/>
      <c r="AR68" s="912"/>
      <c r="AS68" s="912"/>
      <c r="AT68" s="912"/>
      <c r="AU68" s="912">
        <v>108</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21" t="s">
        <v>578</v>
      </c>
      <c r="C69" s="922"/>
      <c r="D69" s="922"/>
      <c r="E69" s="922"/>
      <c r="F69" s="922"/>
      <c r="G69" s="922"/>
      <c r="H69" s="922"/>
      <c r="I69" s="922"/>
      <c r="J69" s="922"/>
      <c r="K69" s="922"/>
      <c r="L69" s="922"/>
      <c r="M69" s="922"/>
      <c r="N69" s="922"/>
      <c r="O69" s="922"/>
      <c r="P69" s="923"/>
      <c r="Q69" s="924">
        <v>4311</v>
      </c>
      <c r="R69" s="877"/>
      <c r="S69" s="877"/>
      <c r="T69" s="877"/>
      <c r="U69" s="877"/>
      <c r="V69" s="877">
        <v>3658</v>
      </c>
      <c r="W69" s="877"/>
      <c r="X69" s="877"/>
      <c r="Y69" s="877"/>
      <c r="Z69" s="877"/>
      <c r="AA69" s="877">
        <v>653</v>
      </c>
      <c r="AB69" s="877"/>
      <c r="AC69" s="877"/>
      <c r="AD69" s="877"/>
      <c r="AE69" s="877"/>
      <c r="AF69" s="877">
        <v>653</v>
      </c>
      <c r="AG69" s="877"/>
      <c r="AH69" s="877"/>
      <c r="AI69" s="877"/>
      <c r="AJ69" s="877"/>
      <c r="AK69" s="877">
        <v>0</v>
      </c>
      <c r="AL69" s="877"/>
      <c r="AM69" s="877"/>
      <c r="AN69" s="877"/>
      <c r="AO69" s="877"/>
      <c r="AP69" s="919" t="s">
        <v>586</v>
      </c>
      <c r="AQ69" s="920"/>
      <c r="AR69" s="920"/>
      <c r="AS69" s="920"/>
      <c r="AT69" s="876"/>
      <c r="AU69" s="919" t="s">
        <v>586</v>
      </c>
      <c r="AV69" s="920"/>
      <c r="AW69" s="920"/>
      <c r="AX69" s="920"/>
      <c r="AY69" s="876"/>
      <c r="AZ69" s="925"/>
      <c r="BA69" s="925"/>
      <c r="BB69" s="925"/>
      <c r="BC69" s="925"/>
      <c r="BD69" s="926"/>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21" t="s">
        <v>579</v>
      </c>
      <c r="C70" s="922"/>
      <c r="D70" s="922"/>
      <c r="E70" s="922"/>
      <c r="F70" s="922"/>
      <c r="G70" s="922"/>
      <c r="H70" s="922"/>
      <c r="I70" s="922"/>
      <c r="J70" s="922"/>
      <c r="K70" s="922"/>
      <c r="L70" s="922"/>
      <c r="M70" s="922"/>
      <c r="N70" s="922"/>
      <c r="O70" s="922"/>
      <c r="P70" s="923"/>
      <c r="Q70" s="924">
        <v>91</v>
      </c>
      <c r="R70" s="877"/>
      <c r="S70" s="877"/>
      <c r="T70" s="877"/>
      <c r="U70" s="877"/>
      <c r="V70" s="877">
        <v>88</v>
      </c>
      <c r="W70" s="877"/>
      <c r="X70" s="877"/>
      <c r="Y70" s="877"/>
      <c r="Z70" s="877"/>
      <c r="AA70" s="877">
        <v>3</v>
      </c>
      <c r="AB70" s="877"/>
      <c r="AC70" s="877"/>
      <c r="AD70" s="877"/>
      <c r="AE70" s="877"/>
      <c r="AF70" s="877">
        <v>3</v>
      </c>
      <c r="AG70" s="877"/>
      <c r="AH70" s="877"/>
      <c r="AI70" s="877"/>
      <c r="AJ70" s="877"/>
      <c r="AK70" s="877">
        <v>0</v>
      </c>
      <c r="AL70" s="877"/>
      <c r="AM70" s="877"/>
      <c r="AN70" s="877"/>
      <c r="AO70" s="877"/>
      <c r="AP70" s="919" t="s">
        <v>586</v>
      </c>
      <c r="AQ70" s="920"/>
      <c r="AR70" s="920"/>
      <c r="AS70" s="920"/>
      <c r="AT70" s="876"/>
      <c r="AU70" s="919" t="s">
        <v>586</v>
      </c>
      <c r="AV70" s="920"/>
      <c r="AW70" s="920"/>
      <c r="AX70" s="920"/>
      <c r="AY70" s="876"/>
      <c r="AZ70" s="925"/>
      <c r="BA70" s="925"/>
      <c r="BB70" s="925"/>
      <c r="BC70" s="925"/>
      <c r="BD70" s="926"/>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21" t="s">
        <v>580</v>
      </c>
      <c r="C71" s="922"/>
      <c r="D71" s="922"/>
      <c r="E71" s="922"/>
      <c r="F71" s="922"/>
      <c r="G71" s="922"/>
      <c r="H71" s="922"/>
      <c r="I71" s="922"/>
      <c r="J71" s="922"/>
      <c r="K71" s="922"/>
      <c r="L71" s="922"/>
      <c r="M71" s="922"/>
      <c r="N71" s="922"/>
      <c r="O71" s="922"/>
      <c r="P71" s="923"/>
      <c r="Q71" s="924">
        <v>529</v>
      </c>
      <c r="R71" s="877"/>
      <c r="S71" s="877"/>
      <c r="T71" s="877"/>
      <c r="U71" s="877"/>
      <c r="V71" s="877">
        <v>507</v>
      </c>
      <c r="W71" s="877"/>
      <c r="X71" s="877"/>
      <c r="Y71" s="877"/>
      <c r="Z71" s="877"/>
      <c r="AA71" s="877">
        <v>22</v>
      </c>
      <c r="AB71" s="877"/>
      <c r="AC71" s="877"/>
      <c r="AD71" s="877"/>
      <c r="AE71" s="877"/>
      <c r="AF71" s="877">
        <v>22</v>
      </c>
      <c r="AG71" s="877"/>
      <c r="AH71" s="877"/>
      <c r="AI71" s="877"/>
      <c r="AJ71" s="877"/>
      <c r="AK71" s="919">
        <v>0</v>
      </c>
      <c r="AL71" s="920"/>
      <c r="AM71" s="920"/>
      <c r="AN71" s="920"/>
      <c r="AO71" s="876"/>
      <c r="AP71" s="919" t="s">
        <v>586</v>
      </c>
      <c r="AQ71" s="920"/>
      <c r="AR71" s="920"/>
      <c r="AS71" s="920"/>
      <c r="AT71" s="876"/>
      <c r="AU71" s="919" t="s">
        <v>586</v>
      </c>
      <c r="AV71" s="920"/>
      <c r="AW71" s="920"/>
      <c r="AX71" s="920"/>
      <c r="AY71" s="876"/>
      <c r="AZ71" s="925"/>
      <c r="BA71" s="925"/>
      <c r="BB71" s="925"/>
      <c r="BC71" s="925"/>
      <c r="BD71" s="926"/>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21" t="s">
        <v>581</v>
      </c>
      <c r="C72" s="922"/>
      <c r="D72" s="922"/>
      <c r="E72" s="922"/>
      <c r="F72" s="922"/>
      <c r="G72" s="922"/>
      <c r="H72" s="922"/>
      <c r="I72" s="922"/>
      <c r="J72" s="922"/>
      <c r="K72" s="922"/>
      <c r="L72" s="922"/>
      <c r="M72" s="922"/>
      <c r="N72" s="922"/>
      <c r="O72" s="922"/>
      <c r="P72" s="923"/>
      <c r="Q72" s="924">
        <v>109616</v>
      </c>
      <c r="R72" s="877"/>
      <c r="S72" s="877"/>
      <c r="T72" s="877"/>
      <c r="U72" s="877"/>
      <c r="V72" s="877">
        <v>107064</v>
      </c>
      <c r="W72" s="877"/>
      <c r="X72" s="877"/>
      <c r="Y72" s="877"/>
      <c r="Z72" s="877"/>
      <c r="AA72" s="877">
        <v>2552</v>
      </c>
      <c r="AB72" s="877"/>
      <c r="AC72" s="877"/>
      <c r="AD72" s="877"/>
      <c r="AE72" s="877"/>
      <c r="AF72" s="877">
        <v>2552</v>
      </c>
      <c r="AG72" s="877"/>
      <c r="AH72" s="877"/>
      <c r="AI72" s="877"/>
      <c r="AJ72" s="877"/>
      <c r="AK72" s="919">
        <v>861</v>
      </c>
      <c r="AL72" s="920"/>
      <c r="AM72" s="920"/>
      <c r="AN72" s="920"/>
      <c r="AO72" s="876"/>
      <c r="AP72" s="919" t="s">
        <v>586</v>
      </c>
      <c r="AQ72" s="920"/>
      <c r="AR72" s="920"/>
      <c r="AS72" s="920"/>
      <c r="AT72" s="876"/>
      <c r="AU72" s="919" t="s">
        <v>586</v>
      </c>
      <c r="AV72" s="920"/>
      <c r="AW72" s="920"/>
      <c r="AX72" s="920"/>
      <c r="AY72" s="876"/>
      <c r="AZ72" s="925"/>
      <c r="BA72" s="925"/>
      <c r="BB72" s="925"/>
      <c r="BC72" s="925"/>
      <c r="BD72" s="926"/>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21" t="s">
        <v>582</v>
      </c>
      <c r="C73" s="922"/>
      <c r="D73" s="922"/>
      <c r="E73" s="922"/>
      <c r="F73" s="922"/>
      <c r="G73" s="922"/>
      <c r="H73" s="922"/>
      <c r="I73" s="922"/>
      <c r="J73" s="922"/>
      <c r="K73" s="922"/>
      <c r="L73" s="922"/>
      <c r="M73" s="922"/>
      <c r="N73" s="922"/>
      <c r="O73" s="922"/>
      <c r="P73" s="923"/>
      <c r="Q73" s="924">
        <v>162</v>
      </c>
      <c r="R73" s="877"/>
      <c r="S73" s="877"/>
      <c r="T73" s="877"/>
      <c r="U73" s="877"/>
      <c r="V73" s="877">
        <v>149</v>
      </c>
      <c r="W73" s="877"/>
      <c r="X73" s="877"/>
      <c r="Y73" s="877"/>
      <c r="Z73" s="877"/>
      <c r="AA73" s="877">
        <v>13</v>
      </c>
      <c r="AB73" s="877"/>
      <c r="AC73" s="877"/>
      <c r="AD73" s="877"/>
      <c r="AE73" s="877"/>
      <c r="AF73" s="877">
        <v>13</v>
      </c>
      <c r="AG73" s="877"/>
      <c r="AH73" s="877"/>
      <c r="AI73" s="877"/>
      <c r="AJ73" s="877"/>
      <c r="AK73" s="877">
        <v>38</v>
      </c>
      <c r="AL73" s="877"/>
      <c r="AM73" s="877"/>
      <c r="AN73" s="877"/>
      <c r="AO73" s="877"/>
      <c r="AP73" s="919" t="s">
        <v>586</v>
      </c>
      <c r="AQ73" s="920"/>
      <c r="AR73" s="920"/>
      <c r="AS73" s="920"/>
      <c r="AT73" s="876"/>
      <c r="AU73" s="919" t="s">
        <v>586</v>
      </c>
      <c r="AV73" s="920"/>
      <c r="AW73" s="920"/>
      <c r="AX73" s="920"/>
      <c r="AY73" s="876"/>
      <c r="AZ73" s="925"/>
      <c r="BA73" s="925"/>
      <c r="BB73" s="925"/>
      <c r="BC73" s="925"/>
      <c r="BD73" s="926"/>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21" t="s">
        <v>583</v>
      </c>
      <c r="C74" s="922"/>
      <c r="D74" s="922"/>
      <c r="E74" s="922"/>
      <c r="F74" s="922"/>
      <c r="G74" s="922"/>
      <c r="H74" s="922"/>
      <c r="I74" s="922"/>
      <c r="J74" s="922"/>
      <c r="K74" s="922"/>
      <c r="L74" s="922"/>
      <c r="M74" s="922"/>
      <c r="N74" s="922"/>
      <c r="O74" s="922"/>
      <c r="P74" s="923"/>
      <c r="Q74" s="924">
        <v>1031</v>
      </c>
      <c r="R74" s="877"/>
      <c r="S74" s="877"/>
      <c r="T74" s="877"/>
      <c r="U74" s="877"/>
      <c r="V74" s="877">
        <v>1029</v>
      </c>
      <c r="W74" s="877"/>
      <c r="X74" s="877"/>
      <c r="Y74" s="877"/>
      <c r="Z74" s="877"/>
      <c r="AA74" s="877">
        <v>2</v>
      </c>
      <c r="AB74" s="877"/>
      <c r="AC74" s="877"/>
      <c r="AD74" s="877"/>
      <c r="AE74" s="877"/>
      <c r="AF74" s="877">
        <v>2</v>
      </c>
      <c r="AG74" s="877"/>
      <c r="AH74" s="877"/>
      <c r="AI74" s="877"/>
      <c r="AJ74" s="877"/>
      <c r="AK74" s="877">
        <v>452</v>
      </c>
      <c r="AL74" s="877"/>
      <c r="AM74" s="877"/>
      <c r="AN74" s="877"/>
      <c r="AO74" s="877"/>
      <c r="AP74" s="919" t="s">
        <v>586</v>
      </c>
      <c r="AQ74" s="920"/>
      <c r="AR74" s="920"/>
      <c r="AS74" s="920"/>
      <c r="AT74" s="876"/>
      <c r="AU74" s="919" t="s">
        <v>586</v>
      </c>
      <c r="AV74" s="920"/>
      <c r="AW74" s="920"/>
      <c r="AX74" s="920"/>
      <c r="AY74" s="876"/>
      <c r="AZ74" s="925"/>
      <c r="BA74" s="925"/>
      <c r="BB74" s="925"/>
      <c r="BC74" s="925"/>
      <c r="BD74" s="926"/>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21" t="s">
        <v>584</v>
      </c>
      <c r="C75" s="922"/>
      <c r="D75" s="922"/>
      <c r="E75" s="922"/>
      <c r="F75" s="922"/>
      <c r="G75" s="922"/>
      <c r="H75" s="922"/>
      <c r="I75" s="922"/>
      <c r="J75" s="922"/>
      <c r="K75" s="922"/>
      <c r="L75" s="922"/>
      <c r="M75" s="922"/>
      <c r="N75" s="922"/>
      <c r="O75" s="922"/>
      <c r="P75" s="923"/>
      <c r="Q75" s="927">
        <v>252</v>
      </c>
      <c r="R75" s="920"/>
      <c r="S75" s="920"/>
      <c r="T75" s="920"/>
      <c r="U75" s="876"/>
      <c r="V75" s="919">
        <v>214</v>
      </c>
      <c r="W75" s="920"/>
      <c r="X75" s="920"/>
      <c r="Y75" s="920"/>
      <c r="Z75" s="876"/>
      <c r="AA75" s="919">
        <v>38</v>
      </c>
      <c r="AB75" s="920"/>
      <c r="AC75" s="920"/>
      <c r="AD75" s="920"/>
      <c r="AE75" s="876"/>
      <c r="AF75" s="919">
        <v>38</v>
      </c>
      <c r="AG75" s="920"/>
      <c r="AH75" s="920"/>
      <c r="AI75" s="920"/>
      <c r="AJ75" s="876"/>
      <c r="AK75" s="919">
        <v>0</v>
      </c>
      <c r="AL75" s="920"/>
      <c r="AM75" s="920"/>
      <c r="AN75" s="920"/>
      <c r="AO75" s="876"/>
      <c r="AP75" s="919">
        <v>93</v>
      </c>
      <c r="AQ75" s="920"/>
      <c r="AR75" s="920"/>
      <c r="AS75" s="920"/>
      <c r="AT75" s="876"/>
      <c r="AU75" s="919">
        <v>25</v>
      </c>
      <c r="AV75" s="920"/>
      <c r="AW75" s="920"/>
      <c r="AX75" s="920"/>
      <c r="AY75" s="876"/>
      <c r="AZ75" s="925"/>
      <c r="BA75" s="925"/>
      <c r="BB75" s="925"/>
      <c r="BC75" s="925"/>
      <c r="BD75" s="926"/>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21"/>
      <c r="C76" s="922"/>
      <c r="D76" s="922"/>
      <c r="E76" s="922"/>
      <c r="F76" s="922"/>
      <c r="G76" s="922"/>
      <c r="H76" s="922"/>
      <c r="I76" s="922"/>
      <c r="J76" s="922"/>
      <c r="K76" s="922"/>
      <c r="L76" s="922"/>
      <c r="M76" s="922"/>
      <c r="N76" s="922"/>
      <c r="O76" s="922"/>
      <c r="P76" s="923"/>
      <c r="Q76" s="927"/>
      <c r="R76" s="920"/>
      <c r="S76" s="920"/>
      <c r="T76" s="920"/>
      <c r="U76" s="876"/>
      <c r="V76" s="919"/>
      <c r="W76" s="920"/>
      <c r="X76" s="920"/>
      <c r="Y76" s="920"/>
      <c r="Z76" s="876"/>
      <c r="AA76" s="919"/>
      <c r="AB76" s="920"/>
      <c r="AC76" s="920"/>
      <c r="AD76" s="920"/>
      <c r="AE76" s="876"/>
      <c r="AF76" s="919"/>
      <c r="AG76" s="920"/>
      <c r="AH76" s="920"/>
      <c r="AI76" s="920"/>
      <c r="AJ76" s="876"/>
      <c r="AK76" s="919"/>
      <c r="AL76" s="920"/>
      <c r="AM76" s="920"/>
      <c r="AN76" s="920"/>
      <c r="AO76" s="876"/>
      <c r="AP76" s="919"/>
      <c r="AQ76" s="920"/>
      <c r="AR76" s="920"/>
      <c r="AS76" s="920"/>
      <c r="AT76" s="876"/>
      <c r="AU76" s="919"/>
      <c r="AV76" s="920"/>
      <c r="AW76" s="920"/>
      <c r="AX76" s="920"/>
      <c r="AY76" s="876"/>
      <c r="AZ76" s="925"/>
      <c r="BA76" s="925"/>
      <c r="BB76" s="925"/>
      <c r="BC76" s="925"/>
      <c r="BD76" s="926"/>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21"/>
      <c r="C77" s="922"/>
      <c r="D77" s="922"/>
      <c r="E77" s="922"/>
      <c r="F77" s="922"/>
      <c r="G77" s="922"/>
      <c r="H77" s="922"/>
      <c r="I77" s="922"/>
      <c r="J77" s="922"/>
      <c r="K77" s="922"/>
      <c r="L77" s="922"/>
      <c r="M77" s="922"/>
      <c r="N77" s="922"/>
      <c r="O77" s="922"/>
      <c r="P77" s="923"/>
      <c r="Q77" s="927"/>
      <c r="R77" s="920"/>
      <c r="S77" s="920"/>
      <c r="T77" s="920"/>
      <c r="U77" s="876"/>
      <c r="V77" s="919"/>
      <c r="W77" s="920"/>
      <c r="X77" s="920"/>
      <c r="Y77" s="920"/>
      <c r="Z77" s="876"/>
      <c r="AA77" s="919"/>
      <c r="AB77" s="920"/>
      <c r="AC77" s="920"/>
      <c r="AD77" s="920"/>
      <c r="AE77" s="876"/>
      <c r="AF77" s="919"/>
      <c r="AG77" s="920"/>
      <c r="AH77" s="920"/>
      <c r="AI77" s="920"/>
      <c r="AJ77" s="876"/>
      <c r="AK77" s="919"/>
      <c r="AL77" s="920"/>
      <c r="AM77" s="920"/>
      <c r="AN77" s="920"/>
      <c r="AO77" s="876"/>
      <c r="AP77" s="919"/>
      <c r="AQ77" s="920"/>
      <c r="AR77" s="920"/>
      <c r="AS77" s="920"/>
      <c r="AT77" s="876"/>
      <c r="AU77" s="919"/>
      <c r="AV77" s="920"/>
      <c r="AW77" s="920"/>
      <c r="AX77" s="920"/>
      <c r="AY77" s="876"/>
      <c r="AZ77" s="925"/>
      <c r="BA77" s="925"/>
      <c r="BB77" s="925"/>
      <c r="BC77" s="925"/>
      <c r="BD77" s="926"/>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21"/>
      <c r="C78" s="922"/>
      <c r="D78" s="922"/>
      <c r="E78" s="922"/>
      <c r="F78" s="922"/>
      <c r="G78" s="922"/>
      <c r="H78" s="922"/>
      <c r="I78" s="922"/>
      <c r="J78" s="922"/>
      <c r="K78" s="922"/>
      <c r="L78" s="922"/>
      <c r="M78" s="922"/>
      <c r="N78" s="922"/>
      <c r="O78" s="922"/>
      <c r="P78" s="923"/>
      <c r="Q78" s="924"/>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5"/>
      <c r="BA78" s="925"/>
      <c r="BB78" s="925"/>
      <c r="BC78" s="925"/>
      <c r="BD78" s="926"/>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21"/>
      <c r="C79" s="922"/>
      <c r="D79" s="922"/>
      <c r="E79" s="922"/>
      <c r="F79" s="922"/>
      <c r="G79" s="922"/>
      <c r="H79" s="922"/>
      <c r="I79" s="922"/>
      <c r="J79" s="922"/>
      <c r="K79" s="922"/>
      <c r="L79" s="922"/>
      <c r="M79" s="922"/>
      <c r="N79" s="922"/>
      <c r="O79" s="922"/>
      <c r="P79" s="923"/>
      <c r="Q79" s="924"/>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5"/>
      <c r="BA79" s="925"/>
      <c r="BB79" s="925"/>
      <c r="BC79" s="925"/>
      <c r="BD79" s="926"/>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21"/>
      <c r="C80" s="922"/>
      <c r="D80" s="922"/>
      <c r="E80" s="922"/>
      <c r="F80" s="922"/>
      <c r="G80" s="922"/>
      <c r="H80" s="922"/>
      <c r="I80" s="922"/>
      <c r="J80" s="922"/>
      <c r="K80" s="922"/>
      <c r="L80" s="922"/>
      <c r="M80" s="922"/>
      <c r="N80" s="922"/>
      <c r="O80" s="922"/>
      <c r="P80" s="923"/>
      <c r="Q80" s="924"/>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5"/>
      <c r="BA80" s="925"/>
      <c r="BB80" s="925"/>
      <c r="BC80" s="925"/>
      <c r="BD80" s="926"/>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21"/>
      <c r="C81" s="922"/>
      <c r="D81" s="922"/>
      <c r="E81" s="922"/>
      <c r="F81" s="922"/>
      <c r="G81" s="922"/>
      <c r="H81" s="922"/>
      <c r="I81" s="922"/>
      <c r="J81" s="922"/>
      <c r="K81" s="922"/>
      <c r="L81" s="922"/>
      <c r="M81" s="922"/>
      <c r="N81" s="922"/>
      <c r="O81" s="922"/>
      <c r="P81" s="923"/>
      <c r="Q81" s="924"/>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5"/>
      <c r="BA81" s="925"/>
      <c r="BB81" s="925"/>
      <c r="BC81" s="925"/>
      <c r="BD81" s="926"/>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21"/>
      <c r="C82" s="922"/>
      <c r="D82" s="922"/>
      <c r="E82" s="922"/>
      <c r="F82" s="922"/>
      <c r="G82" s="922"/>
      <c r="H82" s="922"/>
      <c r="I82" s="922"/>
      <c r="J82" s="922"/>
      <c r="K82" s="922"/>
      <c r="L82" s="922"/>
      <c r="M82" s="922"/>
      <c r="N82" s="922"/>
      <c r="O82" s="922"/>
      <c r="P82" s="923"/>
      <c r="Q82" s="924"/>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5"/>
      <c r="BA82" s="925"/>
      <c r="BB82" s="925"/>
      <c r="BC82" s="925"/>
      <c r="BD82" s="926"/>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21"/>
      <c r="C83" s="922"/>
      <c r="D83" s="922"/>
      <c r="E83" s="922"/>
      <c r="F83" s="922"/>
      <c r="G83" s="922"/>
      <c r="H83" s="922"/>
      <c r="I83" s="922"/>
      <c r="J83" s="922"/>
      <c r="K83" s="922"/>
      <c r="L83" s="922"/>
      <c r="M83" s="922"/>
      <c r="N83" s="922"/>
      <c r="O83" s="922"/>
      <c r="P83" s="923"/>
      <c r="Q83" s="924"/>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5"/>
      <c r="BA83" s="925"/>
      <c r="BB83" s="925"/>
      <c r="BC83" s="925"/>
      <c r="BD83" s="926"/>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21"/>
      <c r="C84" s="922"/>
      <c r="D84" s="922"/>
      <c r="E84" s="922"/>
      <c r="F84" s="922"/>
      <c r="G84" s="922"/>
      <c r="H84" s="922"/>
      <c r="I84" s="922"/>
      <c r="J84" s="922"/>
      <c r="K84" s="922"/>
      <c r="L84" s="922"/>
      <c r="M84" s="922"/>
      <c r="N84" s="922"/>
      <c r="O84" s="922"/>
      <c r="P84" s="923"/>
      <c r="Q84" s="924"/>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5"/>
      <c r="BA84" s="925"/>
      <c r="BB84" s="925"/>
      <c r="BC84" s="925"/>
      <c r="BD84" s="926"/>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21"/>
      <c r="C85" s="922"/>
      <c r="D85" s="922"/>
      <c r="E85" s="922"/>
      <c r="F85" s="922"/>
      <c r="G85" s="922"/>
      <c r="H85" s="922"/>
      <c r="I85" s="922"/>
      <c r="J85" s="922"/>
      <c r="K85" s="922"/>
      <c r="L85" s="922"/>
      <c r="M85" s="922"/>
      <c r="N85" s="922"/>
      <c r="O85" s="922"/>
      <c r="P85" s="923"/>
      <c r="Q85" s="924"/>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5"/>
      <c r="BA85" s="925"/>
      <c r="BB85" s="925"/>
      <c r="BC85" s="925"/>
      <c r="BD85" s="926"/>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21"/>
      <c r="C86" s="922"/>
      <c r="D86" s="922"/>
      <c r="E86" s="922"/>
      <c r="F86" s="922"/>
      <c r="G86" s="922"/>
      <c r="H86" s="922"/>
      <c r="I86" s="922"/>
      <c r="J86" s="922"/>
      <c r="K86" s="922"/>
      <c r="L86" s="922"/>
      <c r="M86" s="922"/>
      <c r="N86" s="922"/>
      <c r="O86" s="922"/>
      <c r="P86" s="923"/>
      <c r="Q86" s="924"/>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5"/>
      <c r="BA86" s="925"/>
      <c r="BB86" s="925"/>
      <c r="BC86" s="925"/>
      <c r="BD86" s="926"/>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396</v>
      </c>
      <c r="B88" s="836" t="s">
        <v>425</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3309</v>
      </c>
      <c r="AG88" s="888"/>
      <c r="AH88" s="888"/>
      <c r="AI88" s="888"/>
      <c r="AJ88" s="888"/>
      <c r="AK88" s="885"/>
      <c r="AL88" s="885"/>
      <c r="AM88" s="885"/>
      <c r="AN88" s="885"/>
      <c r="AO88" s="885"/>
      <c r="AP88" s="888">
        <v>624</v>
      </c>
      <c r="AQ88" s="888"/>
      <c r="AR88" s="888"/>
      <c r="AS88" s="888"/>
      <c r="AT88" s="888"/>
      <c r="AU88" s="888">
        <v>133</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36" t="s">
        <v>426</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57</v>
      </c>
      <c r="CS102" s="896"/>
      <c r="CT102" s="896"/>
      <c r="CU102" s="896"/>
      <c r="CV102" s="939"/>
      <c r="CW102" s="938">
        <v>195</v>
      </c>
      <c r="CX102" s="896"/>
      <c r="CY102" s="896"/>
      <c r="CZ102" s="896"/>
      <c r="DA102" s="939"/>
      <c r="DB102" s="938">
        <v>47</v>
      </c>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431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433</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434</v>
      </c>
      <c r="AB109" s="941"/>
      <c r="AC109" s="941"/>
      <c r="AD109" s="941"/>
      <c r="AE109" s="942"/>
      <c r="AF109" s="940" t="s">
        <v>313</v>
      </c>
      <c r="AG109" s="941"/>
      <c r="AH109" s="941"/>
      <c r="AI109" s="941"/>
      <c r="AJ109" s="942"/>
      <c r="AK109" s="940" t="s">
        <v>312</v>
      </c>
      <c r="AL109" s="941"/>
      <c r="AM109" s="941"/>
      <c r="AN109" s="941"/>
      <c r="AO109" s="942"/>
      <c r="AP109" s="940" t="s">
        <v>435</v>
      </c>
      <c r="AQ109" s="941"/>
      <c r="AR109" s="941"/>
      <c r="AS109" s="941"/>
      <c r="AT109" s="943"/>
      <c r="AU109" s="960" t="s">
        <v>433</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434</v>
      </c>
      <c r="BR109" s="941"/>
      <c r="BS109" s="941"/>
      <c r="BT109" s="941"/>
      <c r="BU109" s="942"/>
      <c r="BV109" s="940" t="s">
        <v>313</v>
      </c>
      <c r="BW109" s="941"/>
      <c r="BX109" s="941"/>
      <c r="BY109" s="941"/>
      <c r="BZ109" s="942"/>
      <c r="CA109" s="940" t="s">
        <v>312</v>
      </c>
      <c r="CB109" s="941"/>
      <c r="CC109" s="941"/>
      <c r="CD109" s="941"/>
      <c r="CE109" s="942"/>
      <c r="CF109" s="961" t="s">
        <v>435</v>
      </c>
      <c r="CG109" s="961"/>
      <c r="CH109" s="961"/>
      <c r="CI109" s="961"/>
      <c r="CJ109" s="961"/>
      <c r="CK109" s="940" t="s">
        <v>436</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434</v>
      </c>
      <c r="DH109" s="941"/>
      <c r="DI109" s="941"/>
      <c r="DJ109" s="941"/>
      <c r="DK109" s="942"/>
      <c r="DL109" s="940" t="s">
        <v>313</v>
      </c>
      <c r="DM109" s="941"/>
      <c r="DN109" s="941"/>
      <c r="DO109" s="941"/>
      <c r="DP109" s="942"/>
      <c r="DQ109" s="940" t="s">
        <v>312</v>
      </c>
      <c r="DR109" s="941"/>
      <c r="DS109" s="941"/>
      <c r="DT109" s="941"/>
      <c r="DU109" s="942"/>
      <c r="DV109" s="940" t="s">
        <v>435</v>
      </c>
      <c r="DW109" s="941"/>
      <c r="DX109" s="941"/>
      <c r="DY109" s="941"/>
      <c r="DZ109" s="943"/>
    </row>
    <row r="110" spans="1:131" s="247" customFormat="1" ht="26.25" customHeight="1">
      <c r="A110" s="944" t="s">
        <v>437</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255034</v>
      </c>
      <c r="AB110" s="948"/>
      <c r="AC110" s="948"/>
      <c r="AD110" s="948"/>
      <c r="AE110" s="949"/>
      <c r="AF110" s="950">
        <v>254957</v>
      </c>
      <c r="AG110" s="948"/>
      <c r="AH110" s="948"/>
      <c r="AI110" s="948"/>
      <c r="AJ110" s="949"/>
      <c r="AK110" s="950">
        <v>275725</v>
      </c>
      <c r="AL110" s="948"/>
      <c r="AM110" s="948"/>
      <c r="AN110" s="948"/>
      <c r="AO110" s="949"/>
      <c r="AP110" s="951">
        <v>7.7</v>
      </c>
      <c r="AQ110" s="952"/>
      <c r="AR110" s="952"/>
      <c r="AS110" s="952"/>
      <c r="AT110" s="953"/>
      <c r="AU110" s="954" t="s">
        <v>73</v>
      </c>
      <c r="AV110" s="955"/>
      <c r="AW110" s="955"/>
      <c r="AX110" s="955"/>
      <c r="AY110" s="955"/>
      <c r="AZ110" s="996" t="s">
        <v>438</v>
      </c>
      <c r="BA110" s="945"/>
      <c r="BB110" s="945"/>
      <c r="BC110" s="945"/>
      <c r="BD110" s="945"/>
      <c r="BE110" s="945"/>
      <c r="BF110" s="945"/>
      <c r="BG110" s="945"/>
      <c r="BH110" s="945"/>
      <c r="BI110" s="945"/>
      <c r="BJ110" s="945"/>
      <c r="BK110" s="945"/>
      <c r="BL110" s="945"/>
      <c r="BM110" s="945"/>
      <c r="BN110" s="945"/>
      <c r="BO110" s="945"/>
      <c r="BP110" s="946"/>
      <c r="BQ110" s="982">
        <v>4008853</v>
      </c>
      <c r="BR110" s="983"/>
      <c r="BS110" s="983"/>
      <c r="BT110" s="983"/>
      <c r="BU110" s="983"/>
      <c r="BV110" s="983">
        <v>3825364</v>
      </c>
      <c r="BW110" s="983"/>
      <c r="BX110" s="983"/>
      <c r="BY110" s="983"/>
      <c r="BZ110" s="983"/>
      <c r="CA110" s="983">
        <v>3733059</v>
      </c>
      <c r="CB110" s="983"/>
      <c r="CC110" s="983"/>
      <c r="CD110" s="983"/>
      <c r="CE110" s="983"/>
      <c r="CF110" s="997">
        <v>104.3</v>
      </c>
      <c r="CG110" s="998"/>
      <c r="CH110" s="998"/>
      <c r="CI110" s="998"/>
      <c r="CJ110" s="998"/>
      <c r="CK110" s="999" t="s">
        <v>439</v>
      </c>
      <c r="CL110" s="1000"/>
      <c r="CM110" s="979" t="s">
        <v>440</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131</v>
      </c>
      <c r="DH110" s="983"/>
      <c r="DI110" s="983"/>
      <c r="DJ110" s="983"/>
      <c r="DK110" s="983"/>
      <c r="DL110" s="983" t="s">
        <v>131</v>
      </c>
      <c r="DM110" s="983"/>
      <c r="DN110" s="983"/>
      <c r="DO110" s="983"/>
      <c r="DP110" s="983"/>
      <c r="DQ110" s="983" t="s">
        <v>131</v>
      </c>
      <c r="DR110" s="983"/>
      <c r="DS110" s="983"/>
      <c r="DT110" s="983"/>
      <c r="DU110" s="983"/>
      <c r="DV110" s="984" t="s">
        <v>131</v>
      </c>
      <c r="DW110" s="984"/>
      <c r="DX110" s="984"/>
      <c r="DY110" s="984"/>
      <c r="DZ110" s="985"/>
    </row>
    <row r="111" spans="1:131" s="247" customFormat="1" ht="26.25" customHeight="1">
      <c r="A111" s="986" t="s">
        <v>441</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131</v>
      </c>
      <c r="AB111" s="990"/>
      <c r="AC111" s="990"/>
      <c r="AD111" s="990"/>
      <c r="AE111" s="991"/>
      <c r="AF111" s="992" t="s">
        <v>131</v>
      </c>
      <c r="AG111" s="990"/>
      <c r="AH111" s="990"/>
      <c r="AI111" s="990"/>
      <c r="AJ111" s="991"/>
      <c r="AK111" s="992" t="s">
        <v>131</v>
      </c>
      <c r="AL111" s="990"/>
      <c r="AM111" s="990"/>
      <c r="AN111" s="990"/>
      <c r="AO111" s="991"/>
      <c r="AP111" s="993" t="s">
        <v>131</v>
      </c>
      <c r="AQ111" s="994"/>
      <c r="AR111" s="994"/>
      <c r="AS111" s="994"/>
      <c r="AT111" s="995"/>
      <c r="AU111" s="956"/>
      <c r="AV111" s="957"/>
      <c r="AW111" s="957"/>
      <c r="AX111" s="957"/>
      <c r="AY111" s="957"/>
      <c r="AZ111" s="1005" t="s">
        <v>442</v>
      </c>
      <c r="BA111" s="1006"/>
      <c r="BB111" s="1006"/>
      <c r="BC111" s="1006"/>
      <c r="BD111" s="1006"/>
      <c r="BE111" s="1006"/>
      <c r="BF111" s="1006"/>
      <c r="BG111" s="1006"/>
      <c r="BH111" s="1006"/>
      <c r="BI111" s="1006"/>
      <c r="BJ111" s="1006"/>
      <c r="BK111" s="1006"/>
      <c r="BL111" s="1006"/>
      <c r="BM111" s="1006"/>
      <c r="BN111" s="1006"/>
      <c r="BO111" s="1006"/>
      <c r="BP111" s="1007"/>
      <c r="BQ111" s="975" t="s">
        <v>131</v>
      </c>
      <c r="BR111" s="976"/>
      <c r="BS111" s="976"/>
      <c r="BT111" s="976"/>
      <c r="BU111" s="976"/>
      <c r="BV111" s="976" t="s">
        <v>131</v>
      </c>
      <c r="BW111" s="976"/>
      <c r="BX111" s="976"/>
      <c r="BY111" s="976"/>
      <c r="BZ111" s="976"/>
      <c r="CA111" s="976" t="s">
        <v>131</v>
      </c>
      <c r="CB111" s="976"/>
      <c r="CC111" s="976"/>
      <c r="CD111" s="976"/>
      <c r="CE111" s="976"/>
      <c r="CF111" s="970" t="s">
        <v>131</v>
      </c>
      <c r="CG111" s="971"/>
      <c r="CH111" s="971"/>
      <c r="CI111" s="971"/>
      <c r="CJ111" s="971"/>
      <c r="CK111" s="1001"/>
      <c r="CL111" s="1002"/>
      <c r="CM111" s="972" t="s">
        <v>443</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131</v>
      </c>
      <c r="DH111" s="976"/>
      <c r="DI111" s="976"/>
      <c r="DJ111" s="976"/>
      <c r="DK111" s="976"/>
      <c r="DL111" s="976" t="s">
        <v>131</v>
      </c>
      <c r="DM111" s="976"/>
      <c r="DN111" s="976"/>
      <c r="DO111" s="976"/>
      <c r="DP111" s="976"/>
      <c r="DQ111" s="976" t="s">
        <v>131</v>
      </c>
      <c r="DR111" s="976"/>
      <c r="DS111" s="976"/>
      <c r="DT111" s="976"/>
      <c r="DU111" s="976"/>
      <c r="DV111" s="977" t="s">
        <v>131</v>
      </c>
      <c r="DW111" s="977"/>
      <c r="DX111" s="977"/>
      <c r="DY111" s="977"/>
      <c r="DZ111" s="978"/>
    </row>
    <row r="112" spans="1:131" s="247" customFormat="1" ht="26.25" customHeight="1">
      <c r="A112" s="1008" t="s">
        <v>444</v>
      </c>
      <c r="B112" s="1009"/>
      <c r="C112" s="1006" t="s">
        <v>445</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131</v>
      </c>
      <c r="AB112" s="1015"/>
      <c r="AC112" s="1015"/>
      <c r="AD112" s="1015"/>
      <c r="AE112" s="1016"/>
      <c r="AF112" s="1017" t="s">
        <v>131</v>
      </c>
      <c r="AG112" s="1015"/>
      <c r="AH112" s="1015"/>
      <c r="AI112" s="1015"/>
      <c r="AJ112" s="1016"/>
      <c r="AK112" s="1017" t="s">
        <v>131</v>
      </c>
      <c r="AL112" s="1015"/>
      <c r="AM112" s="1015"/>
      <c r="AN112" s="1015"/>
      <c r="AO112" s="1016"/>
      <c r="AP112" s="1018" t="s">
        <v>131</v>
      </c>
      <c r="AQ112" s="1019"/>
      <c r="AR112" s="1019"/>
      <c r="AS112" s="1019"/>
      <c r="AT112" s="1020"/>
      <c r="AU112" s="956"/>
      <c r="AV112" s="957"/>
      <c r="AW112" s="957"/>
      <c r="AX112" s="957"/>
      <c r="AY112" s="957"/>
      <c r="AZ112" s="1005" t="s">
        <v>446</v>
      </c>
      <c r="BA112" s="1006"/>
      <c r="BB112" s="1006"/>
      <c r="BC112" s="1006"/>
      <c r="BD112" s="1006"/>
      <c r="BE112" s="1006"/>
      <c r="BF112" s="1006"/>
      <c r="BG112" s="1006"/>
      <c r="BH112" s="1006"/>
      <c r="BI112" s="1006"/>
      <c r="BJ112" s="1006"/>
      <c r="BK112" s="1006"/>
      <c r="BL112" s="1006"/>
      <c r="BM112" s="1006"/>
      <c r="BN112" s="1006"/>
      <c r="BO112" s="1006"/>
      <c r="BP112" s="1007"/>
      <c r="BQ112" s="975">
        <v>5909432</v>
      </c>
      <c r="BR112" s="976"/>
      <c r="BS112" s="976"/>
      <c r="BT112" s="976"/>
      <c r="BU112" s="976"/>
      <c r="BV112" s="976">
        <v>5586903</v>
      </c>
      <c r="BW112" s="976"/>
      <c r="BX112" s="976"/>
      <c r="BY112" s="976"/>
      <c r="BZ112" s="976"/>
      <c r="CA112" s="976">
        <v>5148531</v>
      </c>
      <c r="CB112" s="976"/>
      <c r="CC112" s="976"/>
      <c r="CD112" s="976"/>
      <c r="CE112" s="976"/>
      <c r="CF112" s="970">
        <v>143.80000000000001</v>
      </c>
      <c r="CG112" s="971"/>
      <c r="CH112" s="971"/>
      <c r="CI112" s="971"/>
      <c r="CJ112" s="971"/>
      <c r="CK112" s="1001"/>
      <c r="CL112" s="1002"/>
      <c r="CM112" s="972" t="s">
        <v>447</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131</v>
      </c>
      <c r="DH112" s="976"/>
      <c r="DI112" s="976"/>
      <c r="DJ112" s="976"/>
      <c r="DK112" s="976"/>
      <c r="DL112" s="976" t="s">
        <v>131</v>
      </c>
      <c r="DM112" s="976"/>
      <c r="DN112" s="976"/>
      <c r="DO112" s="976"/>
      <c r="DP112" s="976"/>
      <c r="DQ112" s="976" t="s">
        <v>131</v>
      </c>
      <c r="DR112" s="976"/>
      <c r="DS112" s="976"/>
      <c r="DT112" s="976"/>
      <c r="DU112" s="976"/>
      <c r="DV112" s="977" t="s">
        <v>131</v>
      </c>
      <c r="DW112" s="977"/>
      <c r="DX112" s="977"/>
      <c r="DY112" s="977"/>
      <c r="DZ112" s="978"/>
    </row>
    <row r="113" spans="1:130" s="247" customFormat="1" ht="26.25" customHeight="1">
      <c r="A113" s="1010"/>
      <c r="B113" s="1011"/>
      <c r="C113" s="1006" t="s">
        <v>448</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532027</v>
      </c>
      <c r="AB113" s="990"/>
      <c r="AC113" s="990"/>
      <c r="AD113" s="990"/>
      <c r="AE113" s="991"/>
      <c r="AF113" s="992">
        <v>538476</v>
      </c>
      <c r="AG113" s="990"/>
      <c r="AH113" s="990"/>
      <c r="AI113" s="990"/>
      <c r="AJ113" s="991"/>
      <c r="AK113" s="992">
        <v>550719</v>
      </c>
      <c r="AL113" s="990"/>
      <c r="AM113" s="990"/>
      <c r="AN113" s="990"/>
      <c r="AO113" s="991"/>
      <c r="AP113" s="993">
        <v>15.4</v>
      </c>
      <c r="AQ113" s="994"/>
      <c r="AR113" s="994"/>
      <c r="AS113" s="994"/>
      <c r="AT113" s="995"/>
      <c r="AU113" s="956"/>
      <c r="AV113" s="957"/>
      <c r="AW113" s="957"/>
      <c r="AX113" s="957"/>
      <c r="AY113" s="957"/>
      <c r="AZ113" s="1005" t="s">
        <v>449</v>
      </c>
      <c r="BA113" s="1006"/>
      <c r="BB113" s="1006"/>
      <c r="BC113" s="1006"/>
      <c r="BD113" s="1006"/>
      <c r="BE113" s="1006"/>
      <c r="BF113" s="1006"/>
      <c r="BG113" s="1006"/>
      <c r="BH113" s="1006"/>
      <c r="BI113" s="1006"/>
      <c r="BJ113" s="1006"/>
      <c r="BK113" s="1006"/>
      <c r="BL113" s="1006"/>
      <c r="BM113" s="1006"/>
      <c r="BN113" s="1006"/>
      <c r="BO113" s="1006"/>
      <c r="BP113" s="1007"/>
      <c r="BQ113" s="975">
        <v>133471</v>
      </c>
      <c r="BR113" s="976"/>
      <c r="BS113" s="976"/>
      <c r="BT113" s="976"/>
      <c r="BU113" s="976"/>
      <c r="BV113" s="976">
        <v>123911</v>
      </c>
      <c r="BW113" s="976"/>
      <c r="BX113" s="976"/>
      <c r="BY113" s="976"/>
      <c r="BZ113" s="976"/>
      <c r="CA113" s="976">
        <v>133086</v>
      </c>
      <c r="CB113" s="976"/>
      <c r="CC113" s="976"/>
      <c r="CD113" s="976"/>
      <c r="CE113" s="976"/>
      <c r="CF113" s="970">
        <v>3.7</v>
      </c>
      <c r="CG113" s="971"/>
      <c r="CH113" s="971"/>
      <c r="CI113" s="971"/>
      <c r="CJ113" s="971"/>
      <c r="CK113" s="1001"/>
      <c r="CL113" s="1002"/>
      <c r="CM113" s="972" t="s">
        <v>450</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131</v>
      </c>
      <c r="DH113" s="1015"/>
      <c r="DI113" s="1015"/>
      <c r="DJ113" s="1015"/>
      <c r="DK113" s="1016"/>
      <c r="DL113" s="1017" t="s">
        <v>131</v>
      </c>
      <c r="DM113" s="1015"/>
      <c r="DN113" s="1015"/>
      <c r="DO113" s="1015"/>
      <c r="DP113" s="1016"/>
      <c r="DQ113" s="1017" t="s">
        <v>131</v>
      </c>
      <c r="DR113" s="1015"/>
      <c r="DS113" s="1015"/>
      <c r="DT113" s="1015"/>
      <c r="DU113" s="1016"/>
      <c r="DV113" s="1018" t="s">
        <v>131</v>
      </c>
      <c r="DW113" s="1019"/>
      <c r="DX113" s="1019"/>
      <c r="DY113" s="1019"/>
      <c r="DZ113" s="1020"/>
    </row>
    <row r="114" spans="1:130" s="247" customFormat="1" ht="26.25" customHeight="1">
      <c r="A114" s="1010"/>
      <c r="B114" s="1011"/>
      <c r="C114" s="1006" t="s">
        <v>451</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14435</v>
      </c>
      <c r="AB114" s="1015"/>
      <c r="AC114" s="1015"/>
      <c r="AD114" s="1015"/>
      <c r="AE114" s="1016"/>
      <c r="AF114" s="1017">
        <v>16615</v>
      </c>
      <c r="AG114" s="1015"/>
      <c r="AH114" s="1015"/>
      <c r="AI114" s="1015"/>
      <c r="AJ114" s="1016"/>
      <c r="AK114" s="1017">
        <v>23044</v>
      </c>
      <c r="AL114" s="1015"/>
      <c r="AM114" s="1015"/>
      <c r="AN114" s="1015"/>
      <c r="AO114" s="1016"/>
      <c r="AP114" s="1018">
        <v>0.6</v>
      </c>
      <c r="AQ114" s="1019"/>
      <c r="AR114" s="1019"/>
      <c r="AS114" s="1019"/>
      <c r="AT114" s="1020"/>
      <c r="AU114" s="956"/>
      <c r="AV114" s="957"/>
      <c r="AW114" s="957"/>
      <c r="AX114" s="957"/>
      <c r="AY114" s="957"/>
      <c r="AZ114" s="1005" t="s">
        <v>452</v>
      </c>
      <c r="BA114" s="1006"/>
      <c r="BB114" s="1006"/>
      <c r="BC114" s="1006"/>
      <c r="BD114" s="1006"/>
      <c r="BE114" s="1006"/>
      <c r="BF114" s="1006"/>
      <c r="BG114" s="1006"/>
      <c r="BH114" s="1006"/>
      <c r="BI114" s="1006"/>
      <c r="BJ114" s="1006"/>
      <c r="BK114" s="1006"/>
      <c r="BL114" s="1006"/>
      <c r="BM114" s="1006"/>
      <c r="BN114" s="1006"/>
      <c r="BO114" s="1006"/>
      <c r="BP114" s="1007"/>
      <c r="BQ114" s="975">
        <v>165281</v>
      </c>
      <c r="BR114" s="976"/>
      <c r="BS114" s="976"/>
      <c r="BT114" s="976"/>
      <c r="BU114" s="976"/>
      <c r="BV114" s="976">
        <v>177896</v>
      </c>
      <c r="BW114" s="976"/>
      <c r="BX114" s="976"/>
      <c r="BY114" s="976"/>
      <c r="BZ114" s="976"/>
      <c r="CA114" s="976">
        <v>129684</v>
      </c>
      <c r="CB114" s="976"/>
      <c r="CC114" s="976"/>
      <c r="CD114" s="976"/>
      <c r="CE114" s="976"/>
      <c r="CF114" s="970">
        <v>3.6</v>
      </c>
      <c r="CG114" s="971"/>
      <c r="CH114" s="971"/>
      <c r="CI114" s="971"/>
      <c r="CJ114" s="971"/>
      <c r="CK114" s="1001"/>
      <c r="CL114" s="1002"/>
      <c r="CM114" s="972" t="s">
        <v>453</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131</v>
      </c>
      <c r="DH114" s="1015"/>
      <c r="DI114" s="1015"/>
      <c r="DJ114" s="1015"/>
      <c r="DK114" s="1016"/>
      <c r="DL114" s="1017" t="s">
        <v>131</v>
      </c>
      <c r="DM114" s="1015"/>
      <c r="DN114" s="1015"/>
      <c r="DO114" s="1015"/>
      <c r="DP114" s="1016"/>
      <c r="DQ114" s="1017" t="s">
        <v>131</v>
      </c>
      <c r="DR114" s="1015"/>
      <c r="DS114" s="1015"/>
      <c r="DT114" s="1015"/>
      <c r="DU114" s="1016"/>
      <c r="DV114" s="1018" t="s">
        <v>131</v>
      </c>
      <c r="DW114" s="1019"/>
      <c r="DX114" s="1019"/>
      <c r="DY114" s="1019"/>
      <c r="DZ114" s="1020"/>
    </row>
    <row r="115" spans="1:130" s="247" customFormat="1" ht="26.25" customHeight="1">
      <c r="A115" s="1010"/>
      <c r="B115" s="1011"/>
      <c r="C115" s="1006" t="s">
        <v>454</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131</v>
      </c>
      <c r="AB115" s="990"/>
      <c r="AC115" s="990"/>
      <c r="AD115" s="990"/>
      <c r="AE115" s="991"/>
      <c r="AF115" s="992" t="s">
        <v>131</v>
      </c>
      <c r="AG115" s="990"/>
      <c r="AH115" s="990"/>
      <c r="AI115" s="990"/>
      <c r="AJ115" s="991"/>
      <c r="AK115" s="992" t="s">
        <v>131</v>
      </c>
      <c r="AL115" s="990"/>
      <c r="AM115" s="990"/>
      <c r="AN115" s="990"/>
      <c r="AO115" s="991"/>
      <c r="AP115" s="993" t="s">
        <v>131</v>
      </c>
      <c r="AQ115" s="994"/>
      <c r="AR115" s="994"/>
      <c r="AS115" s="994"/>
      <c r="AT115" s="995"/>
      <c r="AU115" s="956"/>
      <c r="AV115" s="957"/>
      <c r="AW115" s="957"/>
      <c r="AX115" s="957"/>
      <c r="AY115" s="957"/>
      <c r="AZ115" s="1005" t="s">
        <v>455</v>
      </c>
      <c r="BA115" s="1006"/>
      <c r="BB115" s="1006"/>
      <c r="BC115" s="1006"/>
      <c r="BD115" s="1006"/>
      <c r="BE115" s="1006"/>
      <c r="BF115" s="1006"/>
      <c r="BG115" s="1006"/>
      <c r="BH115" s="1006"/>
      <c r="BI115" s="1006"/>
      <c r="BJ115" s="1006"/>
      <c r="BK115" s="1006"/>
      <c r="BL115" s="1006"/>
      <c r="BM115" s="1006"/>
      <c r="BN115" s="1006"/>
      <c r="BO115" s="1006"/>
      <c r="BP115" s="1007"/>
      <c r="BQ115" s="975">
        <v>34000</v>
      </c>
      <c r="BR115" s="976"/>
      <c r="BS115" s="976"/>
      <c r="BT115" s="976"/>
      <c r="BU115" s="976"/>
      <c r="BV115" s="976">
        <v>34000</v>
      </c>
      <c r="BW115" s="976"/>
      <c r="BX115" s="976"/>
      <c r="BY115" s="976"/>
      <c r="BZ115" s="976"/>
      <c r="CA115" s="976">
        <v>34000</v>
      </c>
      <c r="CB115" s="976"/>
      <c r="CC115" s="976"/>
      <c r="CD115" s="976"/>
      <c r="CE115" s="976"/>
      <c r="CF115" s="970">
        <v>0.9</v>
      </c>
      <c r="CG115" s="971"/>
      <c r="CH115" s="971"/>
      <c r="CI115" s="971"/>
      <c r="CJ115" s="971"/>
      <c r="CK115" s="1001"/>
      <c r="CL115" s="1002"/>
      <c r="CM115" s="1005" t="s">
        <v>456</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410</v>
      </c>
      <c r="DH115" s="1015"/>
      <c r="DI115" s="1015"/>
      <c r="DJ115" s="1015"/>
      <c r="DK115" s="1016"/>
      <c r="DL115" s="1017" t="s">
        <v>131</v>
      </c>
      <c r="DM115" s="1015"/>
      <c r="DN115" s="1015"/>
      <c r="DO115" s="1015"/>
      <c r="DP115" s="1016"/>
      <c r="DQ115" s="1017" t="s">
        <v>131</v>
      </c>
      <c r="DR115" s="1015"/>
      <c r="DS115" s="1015"/>
      <c r="DT115" s="1015"/>
      <c r="DU115" s="1016"/>
      <c r="DV115" s="1018" t="s">
        <v>131</v>
      </c>
      <c r="DW115" s="1019"/>
      <c r="DX115" s="1019"/>
      <c r="DY115" s="1019"/>
      <c r="DZ115" s="1020"/>
    </row>
    <row r="116" spans="1:130" s="247" customFormat="1" ht="26.25" customHeight="1">
      <c r="A116" s="1012"/>
      <c r="B116" s="1013"/>
      <c r="C116" s="1021" t="s">
        <v>457</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131</v>
      </c>
      <c r="AB116" s="1015"/>
      <c r="AC116" s="1015"/>
      <c r="AD116" s="1015"/>
      <c r="AE116" s="1016"/>
      <c r="AF116" s="1017" t="s">
        <v>131</v>
      </c>
      <c r="AG116" s="1015"/>
      <c r="AH116" s="1015"/>
      <c r="AI116" s="1015"/>
      <c r="AJ116" s="1016"/>
      <c r="AK116" s="1017" t="s">
        <v>131</v>
      </c>
      <c r="AL116" s="1015"/>
      <c r="AM116" s="1015"/>
      <c r="AN116" s="1015"/>
      <c r="AO116" s="1016"/>
      <c r="AP116" s="1018" t="s">
        <v>131</v>
      </c>
      <c r="AQ116" s="1019"/>
      <c r="AR116" s="1019"/>
      <c r="AS116" s="1019"/>
      <c r="AT116" s="1020"/>
      <c r="AU116" s="956"/>
      <c r="AV116" s="957"/>
      <c r="AW116" s="957"/>
      <c r="AX116" s="957"/>
      <c r="AY116" s="957"/>
      <c r="AZ116" s="1023" t="s">
        <v>458</v>
      </c>
      <c r="BA116" s="1024"/>
      <c r="BB116" s="1024"/>
      <c r="BC116" s="1024"/>
      <c r="BD116" s="1024"/>
      <c r="BE116" s="1024"/>
      <c r="BF116" s="1024"/>
      <c r="BG116" s="1024"/>
      <c r="BH116" s="1024"/>
      <c r="BI116" s="1024"/>
      <c r="BJ116" s="1024"/>
      <c r="BK116" s="1024"/>
      <c r="BL116" s="1024"/>
      <c r="BM116" s="1024"/>
      <c r="BN116" s="1024"/>
      <c r="BO116" s="1024"/>
      <c r="BP116" s="1025"/>
      <c r="BQ116" s="975" t="s">
        <v>131</v>
      </c>
      <c r="BR116" s="976"/>
      <c r="BS116" s="976"/>
      <c r="BT116" s="976"/>
      <c r="BU116" s="976"/>
      <c r="BV116" s="976" t="s">
        <v>131</v>
      </c>
      <c r="BW116" s="976"/>
      <c r="BX116" s="976"/>
      <c r="BY116" s="976"/>
      <c r="BZ116" s="976"/>
      <c r="CA116" s="976" t="s">
        <v>131</v>
      </c>
      <c r="CB116" s="976"/>
      <c r="CC116" s="976"/>
      <c r="CD116" s="976"/>
      <c r="CE116" s="976"/>
      <c r="CF116" s="970" t="s">
        <v>131</v>
      </c>
      <c r="CG116" s="971"/>
      <c r="CH116" s="971"/>
      <c r="CI116" s="971"/>
      <c r="CJ116" s="971"/>
      <c r="CK116" s="1001"/>
      <c r="CL116" s="1002"/>
      <c r="CM116" s="972" t="s">
        <v>459</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131</v>
      </c>
      <c r="DH116" s="1015"/>
      <c r="DI116" s="1015"/>
      <c r="DJ116" s="1015"/>
      <c r="DK116" s="1016"/>
      <c r="DL116" s="1017" t="s">
        <v>131</v>
      </c>
      <c r="DM116" s="1015"/>
      <c r="DN116" s="1015"/>
      <c r="DO116" s="1015"/>
      <c r="DP116" s="1016"/>
      <c r="DQ116" s="1017" t="s">
        <v>131</v>
      </c>
      <c r="DR116" s="1015"/>
      <c r="DS116" s="1015"/>
      <c r="DT116" s="1015"/>
      <c r="DU116" s="1016"/>
      <c r="DV116" s="1018" t="s">
        <v>131</v>
      </c>
      <c r="DW116" s="1019"/>
      <c r="DX116" s="1019"/>
      <c r="DY116" s="1019"/>
      <c r="DZ116" s="1020"/>
    </row>
    <row r="117" spans="1:130" s="247" customFormat="1" ht="26.25" customHeight="1">
      <c r="A117" s="960" t="s">
        <v>192</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460</v>
      </c>
      <c r="Z117" s="942"/>
      <c r="AA117" s="1032">
        <v>801496</v>
      </c>
      <c r="AB117" s="1033"/>
      <c r="AC117" s="1033"/>
      <c r="AD117" s="1033"/>
      <c r="AE117" s="1034"/>
      <c r="AF117" s="1035">
        <v>810048</v>
      </c>
      <c r="AG117" s="1033"/>
      <c r="AH117" s="1033"/>
      <c r="AI117" s="1033"/>
      <c r="AJ117" s="1034"/>
      <c r="AK117" s="1035">
        <v>849488</v>
      </c>
      <c r="AL117" s="1033"/>
      <c r="AM117" s="1033"/>
      <c r="AN117" s="1033"/>
      <c r="AO117" s="1034"/>
      <c r="AP117" s="1036"/>
      <c r="AQ117" s="1037"/>
      <c r="AR117" s="1037"/>
      <c r="AS117" s="1037"/>
      <c r="AT117" s="1038"/>
      <c r="AU117" s="956"/>
      <c r="AV117" s="957"/>
      <c r="AW117" s="957"/>
      <c r="AX117" s="957"/>
      <c r="AY117" s="957"/>
      <c r="AZ117" s="1023" t="s">
        <v>461</v>
      </c>
      <c r="BA117" s="1024"/>
      <c r="BB117" s="1024"/>
      <c r="BC117" s="1024"/>
      <c r="BD117" s="1024"/>
      <c r="BE117" s="1024"/>
      <c r="BF117" s="1024"/>
      <c r="BG117" s="1024"/>
      <c r="BH117" s="1024"/>
      <c r="BI117" s="1024"/>
      <c r="BJ117" s="1024"/>
      <c r="BK117" s="1024"/>
      <c r="BL117" s="1024"/>
      <c r="BM117" s="1024"/>
      <c r="BN117" s="1024"/>
      <c r="BO117" s="1024"/>
      <c r="BP117" s="1025"/>
      <c r="BQ117" s="975" t="s">
        <v>131</v>
      </c>
      <c r="BR117" s="976"/>
      <c r="BS117" s="976"/>
      <c r="BT117" s="976"/>
      <c r="BU117" s="976"/>
      <c r="BV117" s="976" t="s">
        <v>131</v>
      </c>
      <c r="BW117" s="976"/>
      <c r="BX117" s="976"/>
      <c r="BY117" s="976"/>
      <c r="BZ117" s="976"/>
      <c r="CA117" s="976" t="s">
        <v>131</v>
      </c>
      <c r="CB117" s="976"/>
      <c r="CC117" s="976"/>
      <c r="CD117" s="976"/>
      <c r="CE117" s="976"/>
      <c r="CF117" s="970" t="s">
        <v>131</v>
      </c>
      <c r="CG117" s="971"/>
      <c r="CH117" s="971"/>
      <c r="CI117" s="971"/>
      <c r="CJ117" s="971"/>
      <c r="CK117" s="1001"/>
      <c r="CL117" s="1002"/>
      <c r="CM117" s="972" t="s">
        <v>462</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131</v>
      </c>
      <c r="DH117" s="1015"/>
      <c r="DI117" s="1015"/>
      <c r="DJ117" s="1015"/>
      <c r="DK117" s="1016"/>
      <c r="DL117" s="1017" t="s">
        <v>131</v>
      </c>
      <c r="DM117" s="1015"/>
      <c r="DN117" s="1015"/>
      <c r="DO117" s="1015"/>
      <c r="DP117" s="1016"/>
      <c r="DQ117" s="1017" t="s">
        <v>131</v>
      </c>
      <c r="DR117" s="1015"/>
      <c r="DS117" s="1015"/>
      <c r="DT117" s="1015"/>
      <c r="DU117" s="1016"/>
      <c r="DV117" s="1018" t="s">
        <v>131</v>
      </c>
      <c r="DW117" s="1019"/>
      <c r="DX117" s="1019"/>
      <c r="DY117" s="1019"/>
      <c r="DZ117" s="1020"/>
    </row>
    <row r="118" spans="1:130" s="247" customFormat="1" ht="26.25" customHeight="1">
      <c r="A118" s="960" t="s">
        <v>436</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434</v>
      </c>
      <c r="AB118" s="941"/>
      <c r="AC118" s="941"/>
      <c r="AD118" s="941"/>
      <c r="AE118" s="942"/>
      <c r="AF118" s="940" t="s">
        <v>313</v>
      </c>
      <c r="AG118" s="941"/>
      <c r="AH118" s="941"/>
      <c r="AI118" s="941"/>
      <c r="AJ118" s="942"/>
      <c r="AK118" s="940" t="s">
        <v>312</v>
      </c>
      <c r="AL118" s="941"/>
      <c r="AM118" s="941"/>
      <c r="AN118" s="941"/>
      <c r="AO118" s="942"/>
      <c r="AP118" s="1027" t="s">
        <v>435</v>
      </c>
      <c r="AQ118" s="1028"/>
      <c r="AR118" s="1028"/>
      <c r="AS118" s="1028"/>
      <c r="AT118" s="1029"/>
      <c r="AU118" s="956"/>
      <c r="AV118" s="957"/>
      <c r="AW118" s="957"/>
      <c r="AX118" s="957"/>
      <c r="AY118" s="957"/>
      <c r="AZ118" s="1030" t="s">
        <v>463</v>
      </c>
      <c r="BA118" s="1021"/>
      <c r="BB118" s="1021"/>
      <c r="BC118" s="1021"/>
      <c r="BD118" s="1021"/>
      <c r="BE118" s="1021"/>
      <c r="BF118" s="1021"/>
      <c r="BG118" s="1021"/>
      <c r="BH118" s="1021"/>
      <c r="BI118" s="1021"/>
      <c r="BJ118" s="1021"/>
      <c r="BK118" s="1021"/>
      <c r="BL118" s="1021"/>
      <c r="BM118" s="1021"/>
      <c r="BN118" s="1021"/>
      <c r="BO118" s="1021"/>
      <c r="BP118" s="1022"/>
      <c r="BQ118" s="1053" t="s">
        <v>131</v>
      </c>
      <c r="BR118" s="1054"/>
      <c r="BS118" s="1054"/>
      <c r="BT118" s="1054"/>
      <c r="BU118" s="1054"/>
      <c r="BV118" s="1054" t="s">
        <v>131</v>
      </c>
      <c r="BW118" s="1054"/>
      <c r="BX118" s="1054"/>
      <c r="BY118" s="1054"/>
      <c r="BZ118" s="1054"/>
      <c r="CA118" s="1054" t="s">
        <v>131</v>
      </c>
      <c r="CB118" s="1054"/>
      <c r="CC118" s="1054"/>
      <c r="CD118" s="1054"/>
      <c r="CE118" s="1054"/>
      <c r="CF118" s="970" t="s">
        <v>131</v>
      </c>
      <c r="CG118" s="971"/>
      <c r="CH118" s="971"/>
      <c r="CI118" s="971"/>
      <c r="CJ118" s="971"/>
      <c r="CK118" s="1001"/>
      <c r="CL118" s="1002"/>
      <c r="CM118" s="972" t="s">
        <v>464</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131</v>
      </c>
      <c r="DH118" s="1015"/>
      <c r="DI118" s="1015"/>
      <c r="DJ118" s="1015"/>
      <c r="DK118" s="1016"/>
      <c r="DL118" s="1017" t="s">
        <v>131</v>
      </c>
      <c r="DM118" s="1015"/>
      <c r="DN118" s="1015"/>
      <c r="DO118" s="1015"/>
      <c r="DP118" s="1016"/>
      <c r="DQ118" s="1017" t="s">
        <v>131</v>
      </c>
      <c r="DR118" s="1015"/>
      <c r="DS118" s="1015"/>
      <c r="DT118" s="1015"/>
      <c r="DU118" s="1016"/>
      <c r="DV118" s="1018" t="s">
        <v>131</v>
      </c>
      <c r="DW118" s="1019"/>
      <c r="DX118" s="1019"/>
      <c r="DY118" s="1019"/>
      <c r="DZ118" s="1020"/>
    </row>
    <row r="119" spans="1:130" s="247" customFormat="1" ht="26.25" customHeight="1">
      <c r="A119" s="1120" t="s">
        <v>439</v>
      </c>
      <c r="B119" s="1000"/>
      <c r="C119" s="979" t="s">
        <v>440</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131</v>
      </c>
      <c r="AB119" s="948"/>
      <c r="AC119" s="948"/>
      <c r="AD119" s="948"/>
      <c r="AE119" s="949"/>
      <c r="AF119" s="950" t="s">
        <v>131</v>
      </c>
      <c r="AG119" s="948"/>
      <c r="AH119" s="948"/>
      <c r="AI119" s="948"/>
      <c r="AJ119" s="949"/>
      <c r="AK119" s="950" t="s">
        <v>131</v>
      </c>
      <c r="AL119" s="948"/>
      <c r="AM119" s="948"/>
      <c r="AN119" s="948"/>
      <c r="AO119" s="949"/>
      <c r="AP119" s="951" t="s">
        <v>131</v>
      </c>
      <c r="AQ119" s="952"/>
      <c r="AR119" s="952"/>
      <c r="AS119" s="952"/>
      <c r="AT119" s="953"/>
      <c r="AU119" s="958"/>
      <c r="AV119" s="959"/>
      <c r="AW119" s="959"/>
      <c r="AX119" s="959"/>
      <c r="AY119" s="959"/>
      <c r="AZ119" s="278" t="s">
        <v>192</v>
      </c>
      <c r="BA119" s="278"/>
      <c r="BB119" s="278"/>
      <c r="BC119" s="278"/>
      <c r="BD119" s="278"/>
      <c r="BE119" s="278"/>
      <c r="BF119" s="278"/>
      <c r="BG119" s="278"/>
      <c r="BH119" s="278"/>
      <c r="BI119" s="278"/>
      <c r="BJ119" s="278"/>
      <c r="BK119" s="278"/>
      <c r="BL119" s="278"/>
      <c r="BM119" s="278"/>
      <c r="BN119" s="278"/>
      <c r="BO119" s="1031" t="s">
        <v>465</v>
      </c>
      <c r="BP119" s="1062"/>
      <c r="BQ119" s="1053">
        <v>10251037</v>
      </c>
      <c r="BR119" s="1054"/>
      <c r="BS119" s="1054"/>
      <c r="BT119" s="1054"/>
      <c r="BU119" s="1054"/>
      <c r="BV119" s="1054">
        <v>9748074</v>
      </c>
      <c r="BW119" s="1054"/>
      <c r="BX119" s="1054"/>
      <c r="BY119" s="1054"/>
      <c r="BZ119" s="1054"/>
      <c r="CA119" s="1054">
        <v>9178360</v>
      </c>
      <c r="CB119" s="1054"/>
      <c r="CC119" s="1054"/>
      <c r="CD119" s="1054"/>
      <c r="CE119" s="1054"/>
      <c r="CF119" s="1055"/>
      <c r="CG119" s="1056"/>
      <c r="CH119" s="1056"/>
      <c r="CI119" s="1056"/>
      <c r="CJ119" s="1057"/>
      <c r="CK119" s="1003"/>
      <c r="CL119" s="1004"/>
      <c r="CM119" s="1058" t="s">
        <v>466</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131</v>
      </c>
      <c r="DH119" s="1040"/>
      <c r="DI119" s="1040"/>
      <c r="DJ119" s="1040"/>
      <c r="DK119" s="1041"/>
      <c r="DL119" s="1039" t="s">
        <v>131</v>
      </c>
      <c r="DM119" s="1040"/>
      <c r="DN119" s="1040"/>
      <c r="DO119" s="1040"/>
      <c r="DP119" s="1041"/>
      <c r="DQ119" s="1039" t="s">
        <v>131</v>
      </c>
      <c r="DR119" s="1040"/>
      <c r="DS119" s="1040"/>
      <c r="DT119" s="1040"/>
      <c r="DU119" s="1041"/>
      <c r="DV119" s="1042" t="s">
        <v>131</v>
      </c>
      <c r="DW119" s="1043"/>
      <c r="DX119" s="1043"/>
      <c r="DY119" s="1043"/>
      <c r="DZ119" s="1044"/>
    </row>
    <row r="120" spans="1:130" s="247" customFormat="1" ht="26.25" customHeight="1">
      <c r="A120" s="1121"/>
      <c r="B120" s="1002"/>
      <c r="C120" s="972" t="s">
        <v>443</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131</v>
      </c>
      <c r="AB120" s="1015"/>
      <c r="AC120" s="1015"/>
      <c r="AD120" s="1015"/>
      <c r="AE120" s="1016"/>
      <c r="AF120" s="1017" t="s">
        <v>131</v>
      </c>
      <c r="AG120" s="1015"/>
      <c r="AH120" s="1015"/>
      <c r="AI120" s="1015"/>
      <c r="AJ120" s="1016"/>
      <c r="AK120" s="1017" t="s">
        <v>131</v>
      </c>
      <c r="AL120" s="1015"/>
      <c r="AM120" s="1015"/>
      <c r="AN120" s="1015"/>
      <c r="AO120" s="1016"/>
      <c r="AP120" s="1018" t="s">
        <v>131</v>
      </c>
      <c r="AQ120" s="1019"/>
      <c r="AR120" s="1019"/>
      <c r="AS120" s="1019"/>
      <c r="AT120" s="1020"/>
      <c r="AU120" s="1045" t="s">
        <v>467</v>
      </c>
      <c r="AV120" s="1046"/>
      <c r="AW120" s="1046"/>
      <c r="AX120" s="1046"/>
      <c r="AY120" s="1047"/>
      <c r="AZ120" s="996" t="s">
        <v>468</v>
      </c>
      <c r="BA120" s="945"/>
      <c r="BB120" s="945"/>
      <c r="BC120" s="945"/>
      <c r="BD120" s="945"/>
      <c r="BE120" s="945"/>
      <c r="BF120" s="945"/>
      <c r="BG120" s="945"/>
      <c r="BH120" s="945"/>
      <c r="BI120" s="945"/>
      <c r="BJ120" s="945"/>
      <c r="BK120" s="945"/>
      <c r="BL120" s="945"/>
      <c r="BM120" s="945"/>
      <c r="BN120" s="945"/>
      <c r="BO120" s="945"/>
      <c r="BP120" s="946"/>
      <c r="BQ120" s="982">
        <v>3546949</v>
      </c>
      <c r="BR120" s="983"/>
      <c r="BS120" s="983"/>
      <c r="BT120" s="983"/>
      <c r="BU120" s="983"/>
      <c r="BV120" s="983">
        <v>3570885</v>
      </c>
      <c r="BW120" s="983"/>
      <c r="BX120" s="983"/>
      <c r="BY120" s="983"/>
      <c r="BZ120" s="983"/>
      <c r="CA120" s="983">
        <v>3955851</v>
      </c>
      <c r="CB120" s="983"/>
      <c r="CC120" s="983"/>
      <c r="CD120" s="983"/>
      <c r="CE120" s="983"/>
      <c r="CF120" s="997">
        <v>110.5</v>
      </c>
      <c r="CG120" s="998"/>
      <c r="CH120" s="998"/>
      <c r="CI120" s="998"/>
      <c r="CJ120" s="998"/>
      <c r="CK120" s="1063" t="s">
        <v>469</v>
      </c>
      <c r="CL120" s="1064"/>
      <c r="CM120" s="1064"/>
      <c r="CN120" s="1064"/>
      <c r="CO120" s="1065"/>
      <c r="CP120" s="1071" t="s">
        <v>470</v>
      </c>
      <c r="CQ120" s="1072"/>
      <c r="CR120" s="1072"/>
      <c r="CS120" s="1072"/>
      <c r="CT120" s="1072"/>
      <c r="CU120" s="1072"/>
      <c r="CV120" s="1072"/>
      <c r="CW120" s="1072"/>
      <c r="CX120" s="1072"/>
      <c r="CY120" s="1072"/>
      <c r="CZ120" s="1072"/>
      <c r="DA120" s="1072"/>
      <c r="DB120" s="1072"/>
      <c r="DC120" s="1072"/>
      <c r="DD120" s="1072"/>
      <c r="DE120" s="1072"/>
      <c r="DF120" s="1073"/>
      <c r="DG120" s="982">
        <v>4472555</v>
      </c>
      <c r="DH120" s="983"/>
      <c r="DI120" s="983"/>
      <c r="DJ120" s="983"/>
      <c r="DK120" s="983"/>
      <c r="DL120" s="983">
        <v>4463884</v>
      </c>
      <c r="DM120" s="983"/>
      <c r="DN120" s="983"/>
      <c r="DO120" s="983"/>
      <c r="DP120" s="983"/>
      <c r="DQ120" s="983">
        <v>4103146</v>
      </c>
      <c r="DR120" s="983"/>
      <c r="DS120" s="983"/>
      <c r="DT120" s="983"/>
      <c r="DU120" s="983"/>
      <c r="DV120" s="984">
        <v>114.6</v>
      </c>
      <c r="DW120" s="984"/>
      <c r="DX120" s="984"/>
      <c r="DY120" s="984"/>
      <c r="DZ120" s="985"/>
    </row>
    <row r="121" spans="1:130" s="247" customFormat="1" ht="26.25" customHeight="1">
      <c r="A121" s="1121"/>
      <c r="B121" s="1002"/>
      <c r="C121" s="1023" t="s">
        <v>471</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131</v>
      </c>
      <c r="AB121" s="1015"/>
      <c r="AC121" s="1015"/>
      <c r="AD121" s="1015"/>
      <c r="AE121" s="1016"/>
      <c r="AF121" s="1017" t="s">
        <v>131</v>
      </c>
      <c r="AG121" s="1015"/>
      <c r="AH121" s="1015"/>
      <c r="AI121" s="1015"/>
      <c r="AJ121" s="1016"/>
      <c r="AK121" s="1017" t="s">
        <v>131</v>
      </c>
      <c r="AL121" s="1015"/>
      <c r="AM121" s="1015"/>
      <c r="AN121" s="1015"/>
      <c r="AO121" s="1016"/>
      <c r="AP121" s="1018" t="s">
        <v>131</v>
      </c>
      <c r="AQ121" s="1019"/>
      <c r="AR121" s="1019"/>
      <c r="AS121" s="1019"/>
      <c r="AT121" s="1020"/>
      <c r="AU121" s="1048"/>
      <c r="AV121" s="1049"/>
      <c r="AW121" s="1049"/>
      <c r="AX121" s="1049"/>
      <c r="AY121" s="1050"/>
      <c r="AZ121" s="1005" t="s">
        <v>472</v>
      </c>
      <c r="BA121" s="1006"/>
      <c r="BB121" s="1006"/>
      <c r="BC121" s="1006"/>
      <c r="BD121" s="1006"/>
      <c r="BE121" s="1006"/>
      <c r="BF121" s="1006"/>
      <c r="BG121" s="1006"/>
      <c r="BH121" s="1006"/>
      <c r="BI121" s="1006"/>
      <c r="BJ121" s="1006"/>
      <c r="BK121" s="1006"/>
      <c r="BL121" s="1006"/>
      <c r="BM121" s="1006"/>
      <c r="BN121" s="1006"/>
      <c r="BO121" s="1006"/>
      <c r="BP121" s="1007"/>
      <c r="BQ121" s="975" t="s">
        <v>131</v>
      </c>
      <c r="BR121" s="976"/>
      <c r="BS121" s="976"/>
      <c r="BT121" s="976"/>
      <c r="BU121" s="976"/>
      <c r="BV121" s="976" t="s">
        <v>131</v>
      </c>
      <c r="BW121" s="976"/>
      <c r="BX121" s="976"/>
      <c r="BY121" s="976"/>
      <c r="BZ121" s="976"/>
      <c r="CA121" s="976" t="s">
        <v>131</v>
      </c>
      <c r="CB121" s="976"/>
      <c r="CC121" s="976"/>
      <c r="CD121" s="976"/>
      <c r="CE121" s="976"/>
      <c r="CF121" s="970" t="s">
        <v>131</v>
      </c>
      <c r="CG121" s="971"/>
      <c r="CH121" s="971"/>
      <c r="CI121" s="971"/>
      <c r="CJ121" s="971"/>
      <c r="CK121" s="1066"/>
      <c r="CL121" s="1067"/>
      <c r="CM121" s="1067"/>
      <c r="CN121" s="1067"/>
      <c r="CO121" s="1068"/>
      <c r="CP121" s="1076" t="s">
        <v>418</v>
      </c>
      <c r="CQ121" s="1077"/>
      <c r="CR121" s="1077"/>
      <c r="CS121" s="1077"/>
      <c r="CT121" s="1077"/>
      <c r="CU121" s="1077"/>
      <c r="CV121" s="1077"/>
      <c r="CW121" s="1077"/>
      <c r="CX121" s="1077"/>
      <c r="CY121" s="1077"/>
      <c r="CZ121" s="1077"/>
      <c r="DA121" s="1077"/>
      <c r="DB121" s="1077"/>
      <c r="DC121" s="1077"/>
      <c r="DD121" s="1077"/>
      <c r="DE121" s="1077"/>
      <c r="DF121" s="1078"/>
      <c r="DG121" s="975">
        <v>1274514</v>
      </c>
      <c r="DH121" s="976"/>
      <c r="DI121" s="976"/>
      <c r="DJ121" s="976"/>
      <c r="DK121" s="976"/>
      <c r="DL121" s="976">
        <v>971639</v>
      </c>
      <c r="DM121" s="976"/>
      <c r="DN121" s="976"/>
      <c r="DO121" s="976"/>
      <c r="DP121" s="976"/>
      <c r="DQ121" s="976">
        <v>905063</v>
      </c>
      <c r="DR121" s="976"/>
      <c r="DS121" s="976"/>
      <c r="DT121" s="976"/>
      <c r="DU121" s="976"/>
      <c r="DV121" s="977">
        <v>25.3</v>
      </c>
      <c r="DW121" s="977"/>
      <c r="DX121" s="977"/>
      <c r="DY121" s="977"/>
      <c r="DZ121" s="978"/>
    </row>
    <row r="122" spans="1:130" s="247" customFormat="1" ht="26.25" customHeight="1">
      <c r="A122" s="1121"/>
      <c r="B122" s="1002"/>
      <c r="C122" s="972" t="s">
        <v>453</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131</v>
      </c>
      <c r="AB122" s="1015"/>
      <c r="AC122" s="1015"/>
      <c r="AD122" s="1015"/>
      <c r="AE122" s="1016"/>
      <c r="AF122" s="1017" t="s">
        <v>131</v>
      </c>
      <c r="AG122" s="1015"/>
      <c r="AH122" s="1015"/>
      <c r="AI122" s="1015"/>
      <c r="AJ122" s="1016"/>
      <c r="AK122" s="1017" t="s">
        <v>131</v>
      </c>
      <c r="AL122" s="1015"/>
      <c r="AM122" s="1015"/>
      <c r="AN122" s="1015"/>
      <c r="AO122" s="1016"/>
      <c r="AP122" s="1018" t="s">
        <v>131</v>
      </c>
      <c r="AQ122" s="1019"/>
      <c r="AR122" s="1019"/>
      <c r="AS122" s="1019"/>
      <c r="AT122" s="1020"/>
      <c r="AU122" s="1048"/>
      <c r="AV122" s="1049"/>
      <c r="AW122" s="1049"/>
      <c r="AX122" s="1049"/>
      <c r="AY122" s="1050"/>
      <c r="AZ122" s="1030" t="s">
        <v>473</v>
      </c>
      <c r="BA122" s="1021"/>
      <c r="BB122" s="1021"/>
      <c r="BC122" s="1021"/>
      <c r="BD122" s="1021"/>
      <c r="BE122" s="1021"/>
      <c r="BF122" s="1021"/>
      <c r="BG122" s="1021"/>
      <c r="BH122" s="1021"/>
      <c r="BI122" s="1021"/>
      <c r="BJ122" s="1021"/>
      <c r="BK122" s="1021"/>
      <c r="BL122" s="1021"/>
      <c r="BM122" s="1021"/>
      <c r="BN122" s="1021"/>
      <c r="BO122" s="1021"/>
      <c r="BP122" s="1022"/>
      <c r="BQ122" s="1053">
        <v>6341398</v>
      </c>
      <c r="BR122" s="1054"/>
      <c r="BS122" s="1054"/>
      <c r="BT122" s="1054"/>
      <c r="BU122" s="1054"/>
      <c r="BV122" s="1054">
        <v>5908675</v>
      </c>
      <c r="BW122" s="1054"/>
      <c r="BX122" s="1054"/>
      <c r="BY122" s="1054"/>
      <c r="BZ122" s="1054"/>
      <c r="CA122" s="1054">
        <v>5540418</v>
      </c>
      <c r="CB122" s="1054"/>
      <c r="CC122" s="1054"/>
      <c r="CD122" s="1054"/>
      <c r="CE122" s="1054"/>
      <c r="CF122" s="1074">
        <v>154.69999999999999</v>
      </c>
      <c r="CG122" s="1075"/>
      <c r="CH122" s="1075"/>
      <c r="CI122" s="1075"/>
      <c r="CJ122" s="1075"/>
      <c r="CK122" s="1066"/>
      <c r="CL122" s="1067"/>
      <c r="CM122" s="1067"/>
      <c r="CN122" s="1067"/>
      <c r="CO122" s="1068"/>
      <c r="CP122" s="1076" t="s">
        <v>474</v>
      </c>
      <c r="CQ122" s="1077"/>
      <c r="CR122" s="1077"/>
      <c r="CS122" s="1077"/>
      <c r="CT122" s="1077"/>
      <c r="CU122" s="1077"/>
      <c r="CV122" s="1077"/>
      <c r="CW122" s="1077"/>
      <c r="CX122" s="1077"/>
      <c r="CY122" s="1077"/>
      <c r="CZ122" s="1077"/>
      <c r="DA122" s="1077"/>
      <c r="DB122" s="1077"/>
      <c r="DC122" s="1077"/>
      <c r="DD122" s="1077"/>
      <c r="DE122" s="1077"/>
      <c r="DF122" s="1078"/>
      <c r="DG122" s="975">
        <v>162363</v>
      </c>
      <c r="DH122" s="976"/>
      <c r="DI122" s="976"/>
      <c r="DJ122" s="976"/>
      <c r="DK122" s="976"/>
      <c r="DL122" s="976">
        <v>151380</v>
      </c>
      <c r="DM122" s="976"/>
      <c r="DN122" s="976"/>
      <c r="DO122" s="976"/>
      <c r="DP122" s="976"/>
      <c r="DQ122" s="976">
        <v>140322</v>
      </c>
      <c r="DR122" s="976"/>
      <c r="DS122" s="976"/>
      <c r="DT122" s="976"/>
      <c r="DU122" s="976"/>
      <c r="DV122" s="977">
        <v>3.9</v>
      </c>
      <c r="DW122" s="977"/>
      <c r="DX122" s="977"/>
      <c r="DY122" s="977"/>
      <c r="DZ122" s="978"/>
    </row>
    <row r="123" spans="1:130" s="247" customFormat="1" ht="26.25" customHeight="1">
      <c r="A123" s="1121"/>
      <c r="B123" s="1002"/>
      <c r="C123" s="972" t="s">
        <v>459</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131</v>
      </c>
      <c r="AB123" s="1015"/>
      <c r="AC123" s="1015"/>
      <c r="AD123" s="1015"/>
      <c r="AE123" s="1016"/>
      <c r="AF123" s="1017" t="s">
        <v>131</v>
      </c>
      <c r="AG123" s="1015"/>
      <c r="AH123" s="1015"/>
      <c r="AI123" s="1015"/>
      <c r="AJ123" s="1016"/>
      <c r="AK123" s="1017" t="s">
        <v>131</v>
      </c>
      <c r="AL123" s="1015"/>
      <c r="AM123" s="1015"/>
      <c r="AN123" s="1015"/>
      <c r="AO123" s="1016"/>
      <c r="AP123" s="1018" t="s">
        <v>131</v>
      </c>
      <c r="AQ123" s="1019"/>
      <c r="AR123" s="1019"/>
      <c r="AS123" s="1019"/>
      <c r="AT123" s="1020"/>
      <c r="AU123" s="1051"/>
      <c r="AV123" s="1052"/>
      <c r="AW123" s="1052"/>
      <c r="AX123" s="1052"/>
      <c r="AY123" s="1052"/>
      <c r="AZ123" s="278" t="s">
        <v>192</v>
      </c>
      <c r="BA123" s="278"/>
      <c r="BB123" s="278"/>
      <c r="BC123" s="278"/>
      <c r="BD123" s="278"/>
      <c r="BE123" s="278"/>
      <c r="BF123" s="278"/>
      <c r="BG123" s="278"/>
      <c r="BH123" s="278"/>
      <c r="BI123" s="278"/>
      <c r="BJ123" s="278"/>
      <c r="BK123" s="278"/>
      <c r="BL123" s="278"/>
      <c r="BM123" s="278"/>
      <c r="BN123" s="278"/>
      <c r="BO123" s="1031" t="s">
        <v>475</v>
      </c>
      <c r="BP123" s="1062"/>
      <c r="BQ123" s="1092">
        <v>9888347</v>
      </c>
      <c r="BR123" s="1093"/>
      <c r="BS123" s="1093"/>
      <c r="BT123" s="1093"/>
      <c r="BU123" s="1093"/>
      <c r="BV123" s="1093">
        <v>9479560</v>
      </c>
      <c r="BW123" s="1093"/>
      <c r="BX123" s="1093"/>
      <c r="BY123" s="1093"/>
      <c r="BZ123" s="1093"/>
      <c r="CA123" s="1093">
        <v>9496269</v>
      </c>
      <c r="CB123" s="1093"/>
      <c r="CC123" s="1093"/>
      <c r="CD123" s="1093"/>
      <c r="CE123" s="1093"/>
      <c r="CF123" s="1055"/>
      <c r="CG123" s="1056"/>
      <c r="CH123" s="1056"/>
      <c r="CI123" s="1056"/>
      <c r="CJ123" s="1057"/>
      <c r="CK123" s="1066"/>
      <c r="CL123" s="1067"/>
      <c r="CM123" s="1067"/>
      <c r="CN123" s="1067"/>
      <c r="CO123" s="1068"/>
      <c r="CP123" s="1076" t="s">
        <v>411</v>
      </c>
      <c r="CQ123" s="1077"/>
      <c r="CR123" s="1077"/>
      <c r="CS123" s="1077"/>
      <c r="CT123" s="1077"/>
      <c r="CU123" s="1077"/>
      <c r="CV123" s="1077"/>
      <c r="CW123" s="1077"/>
      <c r="CX123" s="1077"/>
      <c r="CY123" s="1077"/>
      <c r="CZ123" s="1077"/>
      <c r="DA123" s="1077"/>
      <c r="DB123" s="1077"/>
      <c r="DC123" s="1077"/>
      <c r="DD123" s="1077"/>
      <c r="DE123" s="1077"/>
      <c r="DF123" s="1078"/>
      <c r="DG123" s="1014" t="s">
        <v>131</v>
      </c>
      <c r="DH123" s="1015"/>
      <c r="DI123" s="1015"/>
      <c r="DJ123" s="1015"/>
      <c r="DK123" s="1016"/>
      <c r="DL123" s="1017" t="s">
        <v>131</v>
      </c>
      <c r="DM123" s="1015"/>
      <c r="DN123" s="1015"/>
      <c r="DO123" s="1015"/>
      <c r="DP123" s="1016"/>
      <c r="DQ123" s="1017" t="s">
        <v>131</v>
      </c>
      <c r="DR123" s="1015"/>
      <c r="DS123" s="1015"/>
      <c r="DT123" s="1015"/>
      <c r="DU123" s="1016"/>
      <c r="DV123" s="1018" t="s">
        <v>410</v>
      </c>
      <c r="DW123" s="1019"/>
      <c r="DX123" s="1019"/>
      <c r="DY123" s="1019"/>
      <c r="DZ123" s="1020"/>
    </row>
    <row r="124" spans="1:130" s="247" customFormat="1" ht="26.25" customHeight="1" thickBot="1">
      <c r="A124" s="1121"/>
      <c r="B124" s="1002"/>
      <c r="C124" s="972" t="s">
        <v>462</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131</v>
      </c>
      <c r="AB124" s="1015"/>
      <c r="AC124" s="1015"/>
      <c r="AD124" s="1015"/>
      <c r="AE124" s="1016"/>
      <c r="AF124" s="1017" t="s">
        <v>131</v>
      </c>
      <c r="AG124" s="1015"/>
      <c r="AH124" s="1015"/>
      <c r="AI124" s="1015"/>
      <c r="AJ124" s="1016"/>
      <c r="AK124" s="1017" t="s">
        <v>131</v>
      </c>
      <c r="AL124" s="1015"/>
      <c r="AM124" s="1015"/>
      <c r="AN124" s="1015"/>
      <c r="AO124" s="1016"/>
      <c r="AP124" s="1018" t="s">
        <v>131</v>
      </c>
      <c r="AQ124" s="1019"/>
      <c r="AR124" s="1019"/>
      <c r="AS124" s="1019"/>
      <c r="AT124" s="1020"/>
      <c r="AU124" s="1088" t="s">
        <v>476</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9.9</v>
      </c>
      <c r="BR124" s="1084"/>
      <c r="BS124" s="1084"/>
      <c r="BT124" s="1084"/>
      <c r="BU124" s="1084"/>
      <c r="BV124" s="1084">
        <v>7.5</v>
      </c>
      <c r="BW124" s="1084"/>
      <c r="BX124" s="1084"/>
      <c r="BY124" s="1084"/>
      <c r="BZ124" s="1084"/>
      <c r="CA124" s="1084" t="s">
        <v>131</v>
      </c>
      <c r="CB124" s="1084"/>
      <c r="CC124" s="1084"/>
      <c r="CD124" s="1084"/>
      <c r="CE124" s="1084"/>
      <c r="CF124" s="1085"/>
      <c r="CG124" s="1086"/>
      <c r="CH124" s="1086"/>
      <c r="CI124" s="1086"/>
      <c r="CJ124" s="1087"/>
      <c r="CK124" s="1069"/>
      <c r="CL124" s="1069"/>
      <c r="CM124" s="1069"/>
      <c r="CN124" s="1069"/>
      <c r="CO124" s="1070"/>
      <c r="CP124" s="1076" t="s">
        <v>477</v>
      </c>
      <c r="CQ124" s="1077"/>
      <c r="CR124" s="1077"/>
      <c r="CS124" s="1077"/>
      <c r="CT124" s="1077"/>
      <c r="CU124" s="1077"/>
      <c r="CV124" s="1077"/>
      <c r="CW124" s="1077"/>
      <c r="CX124" s="1077"/>
      <c r="CY124" s="1077"/>
      <c r="CZ124" s="1077"/>
      <c r="DA124" s="1077"/>
      <c r="DB124" s="1077"/>
      <c r="DC124" s="1077"/>
      <c r="DD124" s="1077"/>
      <c r="DE124" s="1077"/>
      <c r="DF124" s="1078"/>
      <c r="DG124" s="1061" t="s">
        <v>131</v>
      </c>
      <c r="DH124" s="1040"/>
      <c r="DI124" s="1040"/>
      <c r="DJ124" s="1040"/>
      <c r="DK124" s="1041"/>
      <c r="DL124" s="1039" t="s">
        <v>131</v>
      </c>
      <c r="DM124" s="1040"/>
      <c r="DN124" s="1040"/>
      <c r="DO124" s="1040"/>
      <c r="DP124" s="1041"/>
      <c r="DQ124" s="1039" t="s">
        <v>131</v>
      </c>
      <c r="DR124" s="1040"/>
      <c r="DS124" s="1040"/>
      <c r="DT124" s="1040"/>
      <c r="DU124" s="1041"/>
      <c r="DV124" s="1042" t="s">
        <v>131</v>
      </c>
      <c r="DW124" s="1043"/>
      <c r="DX124" s="1043"/>
      <c r="DY124" s="1043"/>
      <c r="DZ124" s="1044"/>
    </row>
    <row r="125" spans="1:130" s="247" customFormat="1" ht="26.25" customHeight="1">
      <c r="A125" s="1121"/>
      <c r="B125" s="1002"/>
      <c r="C125" s="972" t="s">
        <v>464</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131</v>
      </c>
      <c r="AB125" s="1015"/>
      <c r="AC125" s="1015"/>
      <c r="AD125" s="1015"/>
      <c r="AE125" s="1016"/>
      <c r="AF125" s="1017" t="s">
        <v>131</v>
      </c>
      <c r="AG125" s="1015"/>
      <c r="AH125" s="1015"/>
      <c r="AI125" s="1015"/>
      <c r="AJ125" s="1016"/>
      <c r="AK125" s="1017" t="s">
        <v>131</v>
      </c>
      <c r="AL125" s="1015"/>
      <c r="AM125" s="1015"/>
      <c r="AN125" s="1015"/>
      <c r="AO125" s="1016"/>
      <c r="AP125" s="1018" t="s">
        <v>131</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478</v>
      </c>
      <c r="CL125" s="1064"/>
      <c r="CM125" s="1064"/>
      <c r="CN125" s="1064"/>
      <c r="CO125" s="1065"/>
      <c r="CP125" s="996" t="s">
        <v>479</v>
      </c>
      <c r="CQ125" s="945"/>
      <c r="CR125" s="945"/>
      <c r="CS125" s="945"/>
      <c r="CT125" s="945"/>
      <c r="CU125" s="945"/>
      <c r="CV125" s="945"/>
      <c r="CW125" s="945"/>
      <c r="CX125" s="945"/>
      <c r="CY125" s="945"/>
      <c r="CZ125" s="945"/>
      <c r="DA125" s="945"/>
      <c r="DB125" s="945"/>
      <c r="DC125" s="945"/>
      <c r="DD125" s="945"/>
      <c r="DE125" s="945"/>
      <c r="DF125" s="946"/>
      <c r="DG125" s="982" t="s">
        <v>131</v>
      </c>
      <c r="DH125" s="983"/>
      <c r="DI125" s="983"/>
      <c r="DJ125" s="983"/>
      <c r="DK125" s="983"/>
      <c r="DL125" s="983" t="s">
        <v>131</v>
      </c>
      <c r="DM125" s="983"/>
      <c r="DN125" s="983"/>
      <c r="DO125" s="983"/>
      <c r="DP125" s="983"/>
      <c r="DQ125" s="983" t="s">
        <v>131</v>
      </c>
      <c r="DR125" s="983"/>
      <c r="DS125" s="983"/>
      <c r="DT125" s="983"/>
      <c r="DU125" s="983"/>
      <c r="DV125" s="984" t="s">
        <v>131</v>
      </c>
      <c r="DW125" s="984"/>
      <c r="DX125" s="984"/>
      <c r="DY125" s="984"/>
      <c r="DZ125" s="985"/>
    </row>
    <row r="126" spans="1:130" s="247" customFormat="1" ht="26.25" customHeight="1" thickBot="1">
      <c r="A126" s="1121"/>
      <c r="B126" s="1002"/>
      <c r="C126" s="972" t="s">
        <v>466</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131</v>
      </c>
      <c r="AB126" s="1015"/>
      <c r="AC126" s="1015"/>
      <c r="AD126" s="1015"/>
      <c r="AE126" s="1016"/>
      <c r="AF126" s="1017" t="s">
        <v>131</v>
      </c>
      <c r="AG126" s="1015"/>
      <c r="AH126" s="1015"/>
      <c r="AI126" s="1015"/>
      <c r="AJ126" s="1016"/>
      <c r="AK126" s="1017" t="s">
        <v>131</v>
      </c>
      <c r="AL126" s="1015"/>
      <c r="AM126" s="1015"/>
      <c r="AN126" s="1015"/>
      <c r="AO126" s="1016"/>
      <c r="AP126" s="1018" t="s">
        <v>131</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480</v>
      </c>
      <c r="CQ126" s="1006"/>
      <c r="CR126" s="1006"/>
      <c r="CS126" s="1006"/>
      <c r="CT126" s="1006"/>
      <c r="CU126" s="1006"/>
      <c r="CV126" s="1006"/>
      <c r="CW126" s="1006"/>
      <c r="CX126" s="1006"/>
      <c r="CY126" s="1006"/>
      <c r="CZ126" s="1006"/>
      <c r="DA126" s="1006"/>
      <c r="DB126" s="1006"/>
      <c r="DC126" s="1006"/>
      <c r="DD126" s="1006"/>
      <c r="DE126" s="1006"/>
      <c r="DF126" s="1007"/>
      <c r="DG126" s="975" t="s">
        <v>131</v>
      </c>
      <c r="DH126" s="976"/>
      <c r="DI126" s="976"/>
      <c r="DJ126" s="976"/>
      <c r="DK126" s="976"/>
      <c r="DL126" s="976" t="s">
        <v>131</v>
      </c>
      <c r="DM126" s="976"/>
      <c r="DN126" s="976"/>
      <c r="DO126" s="976"/>
      <c r="DP126" s="976"/>
      <c r="DQ126" s="976" t="s">
        <v>131</v>
      </c>
      <c r="DR126" s="976"/>
      <c r="DS126" s="976"/>
      <c r="DT126" s="976"/>
      <c r="DU126" s="976"/>
      <c r="DV126" s="977" t="s">
        <v>131</v>
      </c>
      <c r="DW126" s="977"/>
      <c r="DX126" s="977"/>
      <c r="DY126" s="977"/>
      <c r="DZ126" s="978"/>
    </row>
    <row r="127" spans="1:130" s="247" customFormat="1" ht="26.25" customHeight="1">
      <c r="A127" s="1122"/>
      <c r="B127" s="1004"/>
      <c r="C127" s="1058" t="s">
        <v>481</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131</v>
      </c>
      <c r="AB127" s="1015"/>
      <c r="AC127" s="1015"/>
      <c r="AD127" s="1015"/>
      <c r="AE127" s="1016"/>
      <c r="AF127" s="1017" t="s">
        <v>131</v>
      </c>
      <c r="AG127" s="1015"/>
      <c r="AH127" s="1015"/>
      <c r="AI127" s="1015"/>
      <c r="AJ127" s="1016"/>
      <c r="AK127" s="1017" t="s">
        <v>131</v>
      </c>
      <c r="AL127" s="1015"/>
      <c r="AM127" s="1015"/>
      <c r="AN127" s="1015"/>
      <c r="AO127" s="1016"/>
      <c r="AP127" s="1018" t="s">
        <v>131</v>
      </c>
      <c r="AQ127" s="1019"/>
      <c r="AR127" s="1019"/>
      <c r="AS127" s="1019"/>
      <c r="AT127" s="1020"/>
      <c r="AU127" s="283"/>
      <c r="AV127" s="283"/>
      <c r="AW127" s="283"/>
      <c r="AX127" s="1094" t="s">
        <v>482</v>
      </c>
      <c r="AY127" s="1095"/>
      <c r="AZ127" s="1095"/>
      <c r="BA127" s="1095"/>
      <c r="BB127" s="1095"/>
      <c r="BC127" s="1095"/>
      <c r="BD127" s="1095"/>
      <c r="BE127" s="1096"/>
      <c r="BF127" s="1097" t="s">
        <v>483</v>
      </c>
      <c r="BG127" s="1095"/>
      <c r="BH127" s="1095"/>
      <c r="BI127" s="1095"/>
      <c r="BJ127" s="1095"/>
      <c r="BK127" s="1095"/>
      <c r="BL127" s="1096"/>
      <c r="BM127" s="1097" t="s">
        <v>484</v>
      </c>
      <c r="BN127" s="1095"/>
      <c r="BO127" s="1095"/>
      <c r="BP127" s="1095"/>
      <c r="BQ127" s="1095"/>
      <c r="BR127" s="1095"/>
      <c r="BS127" s="1096"/>
      <c r="BT127" s="1097" t="s">
        <v>485</v>
      </c>
      <c r="BU127" s="1095"/>
      <c r="BV127" s="1095"/>
      <c r="BW127" s="1095"/>
      <c r="BX127" s="1095"/>
      <c r="BY127" s="1095"/>
      <c r="BZ127" s="1119"/>
      <c r="CA127" s="283"/>
      <c r="CB127" s="283"/>
      <c r="CC127" s="283"/>
      <c r="CD127" s="284"/>
      <c r="CE127" s="284"/>
      <c r="CF127" s="284"/>
      <c r="CG127" s="281"/>
      <c r="CH127" s="281"/>
      <c r="CI127" s="281"/>
      <c r="CJ127" s="282"/>
      <c r="CK127" s="1080"/>
      <c r="CL127" s="1067"/>
      <c r="CM127" s="1067"/>
      <c r="CN127" s="1067"/>
      <c r="CO127" s="1068"/>
      <c r="CP127" s="1005" t="s">
        <v>486</v>
      </c>
      <c r="CQ127" s="1006"/>
      <c r="CR127" s="1006"/>
      <c r="CS127" s="1006"/>
      <c r="CT127" s="1006"/>
      <c r="CU127" s="1006"/>
      <c r="CV127" s="1006"/>
      <c r="CW127" s="1006"/>
      <c r="CX127" s="1006"/>
      <c r="CY127" s="1006"/>
      <c r="CZ127" s="1006"/>
      <c r="DA127" s="1006"/>
      <c r="DB127" s="1006"/>
      <c r="DC127" s="1006"/>
      <c r="DD127" s="1006"/>
      <c r="DE127" s="1006"/>
      <c r="DF127" s="1007"/>
      <c r="DG127" s="975" t="s">
        <v>131</v>
      </c>
      <c r="DH127" s="976"/>
      <c r="DI127" s="976"/>
      <c r="DJ127" s="976"/>
      <c r="DK127" s="976"/>
      <c r="DL127" s="976" t="s">
        <v>131</v>
      </c>
      <c r="DM127" s="976"/>
      <c r="DN127" s="976"/>
      <c r="DO127" s="976"/>
      <c r="DP127" s="976"/>
      <c r="DQ127" s="976" t="s">
        <v>131</v>
      </c>
      <c r="DR127" s="976"/>
      <c r="DS127" s="976"/>
      <c r="DT127" s="976"/>
      <c r="DU127" s="976"/>
      <c r="DV127" s="977" t="s">
        <v>131</v>
      </c>
      <c r="DW127" s="977"/>
      <c r="DX127" s="977"/>
      <c r="DY127" s="977"/>
      <c r="DZ127" s="978"/>
    </row>
    <row r="128" spans="1:130" s="247" customFormat="1" ht="26.25" customHeight="1" thickBot="1">
      <c r="A128" s="1105" t="s">
        <v>487</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488</v>
      </c>
      <c r="X128" s="1107"/>
      <c r="Y128" s="1107"/>
      <c r="Z128" s="1108"/>
      <c r="AA128" s="1109" t="s">
        <v>131</v>
      </c>
      <c r="AB128" s="1110"/>
      <c r="AC128" s="1110"/>
      <c r="AD128" s="1110"/>
      <c r="AE128" s="1111"/>
      <c r="AF128" s="1112" t="s">
        <v>131</v>
      </c>
      <c r="AG128" s="1110"/>
      <c r="AH128" s="1110"/>
      <c r="AI128" s="1110"/>
      <c r="AJ128" s="1111"/>
      <c r="AK128" s="1112" t="s">
        <v>131</v>
      </c>
      <c r="AL128" s="1110"/>
      <c r="AM128" s="1110"/>
      <c r="AN128" s="1110"/>
      <c r="AO128" s="1111"/>
      <c r="AP128" s="1113"/>
      <c r="AQ128" s="1114"/>
      <c r="AR128" s="1114"/>
      <c r="AS128" s="1114"/>
      <c r="AT128" s="1115"/>
      <c r="AU128" s="283"/>
      <c r="AV128" s="283"/>
      <c r="AW128" s="283"/>
      <c r="AX128" s="944" t="s">
        <v>489</v>
      </c>
      <c r="AY128" s="945"/>
      <c r="AZ128" s="945"/>
      <c r="BA128" s="945"/>
      <c r="BB128" s="945"/>
      <c r="BC128" s="945"/>
      <c r="BD128" s="945"/>
      <c r="BE128" s="946"/>
      <c r="BF128" s="1116" t="s">
        <v>131</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35"/>
      <c r="CA128" s="284"/>
      <c r="CB128" s="284"/>
      <c r="CC128" s="284"/>
      <c r="CD128" s="284"/>
      <c r="CE128" s="284"/>
      <c r="CF128" s="284"/>
      <c r="CG128" s="281"/>
      <c r="CH128" s="281"/>
      <c r="CI128" s="281"/>
      <c r="CJ128" s="282"/>
      <c r="CK128" s="1081"/>
      <c r="CL128" s="1082"/>
      <c r="CM128" s="1082"/>
      <c r="CN128" s="1082"/>
      <c r="CO128" s="1083"/>
      <c r="CP128" s="1098" t="s">
        <v>490</v>
      </c>
      <c r="CQ128" s="1099"/>
      <c r="CR128" s="1099"/>
      <c r="CS128" s="1099"/>
      <c r="CT128" s="1099"/>
      <c r="CU128" s="1099"/>
      <c r="CV128" s="1099"/>
      <c r="CW128" s="1099"/>
      <c r="CX128" s="1099"/>
      <c r="CY128" s="1099"/>
      <c r="CZ128" s="1099"/>
      <c r="DA128" s="1099"/>
      <c r="DB128" s="1099"/>
      <c r="DC128" s="1099"/>
      <c r="DD128" s="1099"/>
      <c r="DE128" s="1099"/>
      <c r="DF128" s="1100"/>
      <c r="DG128" s="1101">
        <v>34000</v>
      </c>
      <c r="DH128" s="1102"/>
      <c r="DI128" s="1102"/>
      <c r="DJ128" s="1102"/>
      <c r="DK128" s="1102"/>
      <c r="DL128" s="1102">
        <v>34000</v>
      </c>
      <c r="DM128" s="1102"/>
      <c r="DN128" s="1102"/>
      <c r="DO128" s="1102"/>
      <c r="DP128" s="1102"/>
      <c r="DQ128" s="1102">
        <v>34000</v>
      </c>
      <c r="DR128" s="1102"/>
      <c r="DS128" s="1102"/>
      <c r="DT128" s="1102"/>
      <c r="DU128" s="1102"/>
      <c r="DV128" s="1103">
        <v>0.9</v>
      </c>
      <c r="DW128" s="1103"/>
      <c r="DX128" s="1103"/>
      <c r="DY128" s="1103"/>
      <c r="DZ128" s="1104"/>
    </row>
    <row r="129" spans="1:131" s="247" customFormat="1" ht="26.25" customHeight="1">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491</v>
      </c>
      <c r="X129" s="1130"/>
      <c r="Y129" s="1130"/>
      <c r="Z129" s="1131"/>
      <c r="AA129" s="1014">
        <v>4205109</v>
      </c>
      <c r="AB129" s="1015"/>
      <c r="AC129" s="1015"/>
      <c r="AD129" s="1015"/>
      <c r="AE129" s="1016"/>
      <c r="AF129" s="1017">
        <v>4113174</v>
      </c>
      <c r="AG129" s="1015"/>
      <c r="AH129" s="1015"/>
      <c r="AI129" s="1015"/>
      <c r="AJ129" s="1016"/>
      <c r="AK129" s="1017">
        <v>4122504</v>
      </c>
      <c r="AL129" s="1015"/>
      <c r="AM129" s="1015"/>
      <c r="AN129" s="1015"/>
      <c r="AO129" s="1016"/>
      <c r="AP129" s="1132"/>
      <c r="AQ129" s="1133"/>
      <c r="AR129" s="1133"/>
      <c r="AS129" s="1133"/>
      <c r="AT129" s="1134"/>
      <c r="AU129" s="285"/>
      <c r="AV129" s="285"/>
      <c r="AW129" s="285"/>
      <c r="AX129" s="1123" t="s">
        <v>492</v>
      </c>
      <c r="AY129" s="1006"/>
      <c r="AZ129" s="1006"/>
      <c r="BA129" s="1006"/>
      <c r="BB129" s="1006"/>
      <c r="BC129" s="1006"/>
      <c r="BD129" s="1006"/>
      <c r="BE129" s="1007"/>
      <c r="BF129" s="1124" t="s">
        <v>131</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493</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494</v>
      </c>
      <c r="X130" s="1130"/>
      <c r="Y130" s="1130"/>
      <c r="Z130" s="1131"/>
      <c r="AA130" s="1014">
        <v>546210</v>
      </c>
      <c r="AB130" s="1015"/>
      <c r="AC130" s="1015"/>
      <c r="AD130" s="1015"/>
      <c r="AE130" s="1016"/>
      <c r="AF130" s="1017">
        <v>544422</v>
      </c>
      <c r="AG130" s="1015"/>
      <c r="AH130" s="1015"/>
      <c r="AI130" s="1015"/>
      <c r="AJ130" s="1016"/>
      <c r="AK130" s="1017">
        <v>542173</v>
      </c>
      <c r="AL130" s="1015"/>
      <c r="AM130" s="1015"/>
      <c r="AN130" s="1015"/>
      <c r="AO130" s="1016"/>
      <c r="AP130" s="1132"/>
      <c r="AQ130" s="1133"/>
      <c r="AR130" s="1133"/>
      <c r="AS130" s="1133"/>
      <c r="AT130" s="1134"/>
      <c r="AU130" s="285"/>
      <c r="AV130" s="285"/>
      <c r="AW130" s="285"/>
      <c r="AX130" s="1123" t="s">
        <v>495</v>
      </c>
      <c r="AY130" s="1006"/>
      <c r="AZ130" s="1006"/>
      <c r="BA130" s="1006"/>
      <c r="BB130" s="1006"/>
      <c r="BC130" s="1006"/>
      <c r="BD130" s="1006"/>
      <c r="BE130" s="1007"/>
      <c r="BF130" s="1160">
        <v>7.6</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496</v>
      </c>
      <c r="X131" s="1168"/>
      <c r="Y131" s="1168"/>
      <c r="Z131" s="1169"/>
      <c r="AA131" s="1061">
        <v>3658899</v>
      </c>
      <c r="AB131" s="1040"/>
      <c r="AC131" s="1040"/>
      <c r="AD131" s="1040"/>
      <c r="AE131" s="1041"/>
      <c r="AF131" s="1039">
        <v>3568752</v>
      </c>
      <c r="AG131" s="1040"/>
      <c r="AH131" s="1040"/>
      <c r="AI131" s="1040"/>
      <c r="AJ131" s="1041"/>
      <c r="AK131" s="1039">
        <v>3580331</v>
      </c>
      <c r="AL131" s="1040"/>
      <c r="AM131" s="1040"/>
      <c r="AN131" s="1040"/>
      <c r="AO131" s="1041"/>
      <c r="AP131" s="1170"/>
      <c r="AQ131" s="1171"/>
      <c r="AR131" s="1171"/>
      <c r="AS131" s="1171"/>
      <c r="AT131" s="1172"/>
      <c r="AU131" s="285"/>
      <c r="AV131" s="285"/>
      <c r="AW131" s="285"/>
      <c r="AX131" s="1142" t="s">
        <v>497</v>
      </c>
      <c r="AY131" s="1099"/>
      <c r="AZ131" s="1099"/>
      <c r="BA131" s="1099"/>
      <c r="BB131" s="1099"/>
      <c r="BC131" s="1099"/>
      <c r="BD131" s="1099"/>
      <c r="BE131" s="1100"/>
      <c r="BF131" s="1143" t="s">
        <v>131</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498</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499</v>
      </c>
      <c r="W132" s="1153"/>
      <c r="X132" s="1153"/>
      <c r="Y132" s="1153"/>
      <c r="Z132" s="1154"/>
      <c r="AA132" s="1155">
        <v>6.9771261789999999</v>
      </c>
      <c r="AB132" s="1156"/>
      <c r="AC132" s="1156"/>
      <c r="AD132" s="1156"/>
      <c r="AE132" s="1157"/>
      <c r="AF132" s="1158">
        <v>7.4431061610000002</v>
      </c>
      <c r="AG132" s="1156"/>
      <c r="AH132" s="1156"/>
      <c r="AI132" s="1156"/>
      <c r="AJ132" s="1157"/>
      <c r="AK132" s="1158">
        <v>8.5834242700000001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500</v>
      </c>
      <c r="W133" s="1136"/>
      <c r="X133" s="1136"/>
      <c r="Y133" s="1136"/>
      <c r="Z133" s="1137"/>
      <c r="AA133" s="1138">
        <v>8.1999999999999993</v>
      </c>
      <c r="AB133" s="1139"/>
      <c r="AC133" s="1139"/>
      <c r="AD133" s="1139"/>
      <c r="AE133" s="1140"/>
      <c r="AF133" s="1138">
        <v>7.6</v>
      </c>
      <c r="AG133" s="1139"/>
      <c r="AH133" s="1139"/>
      <c r="AI133" s="1139"/>
      <c r="AJ133" s="1140"/>
      <c r="AK133" s="1138">
        <v>7.6</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MekjlwfnyKDyiFOC9N/W0zU4qBVq36S4VFe36PH/lNAzhuLp83iglFT/m8g6iw6rDPzl3w2ZV35DCg6ON3NawQ==" saltValue="4dtA8OqZ0t+CzTctq9KLv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W1" zoomScale="75" zoomScaleNormal="85" zoomScaleSheetLayoutView="75" workbookViewId="0">
      <selection activeCell="W1" sqref="A1:XFD1"/>
    </sheetView>
  </sheetViews>
  <sheetFormatPr defaultColWidth="0" defaultRowHeight="13.5" customHeight="1" zeroHeight="1"/>
  <cols>
    <col min="1" max="120" width="2.77734375" style="292" customWidth="1"/>
    <col min="121" max="121" width="0" style="291" hidden="1" customWidth="1"/>
    <col min="122" max="16384" width="9" style="291" hidden="1"/>
  </cols>
  <sheetData>
    <row r="1" spans="1:120" ht="13.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91"/>
    </row>
    <row r="17" spans="119:120" ht="13.2">
      <c r="DP17" s="291"/>
    </row>
    <row r="18" spans="119:120" ht="13.2"/>
    <row r="19" spans="119:120" ht="13.2"/>
    <row r="20" spans="119:120" ht="13.2">
      <c r="DO20" s="291"/>
      <c r="DP20" s="291"/>
    </row>
    <row r="21" spans="119:120" ht="13.2">
      <c r="DP21" s="291"/>
    </row>
    <row r="22" spans="119:120" ht="13.2"/>
    <row r="23" spans="119:120" ht="13.2">
      <c r="DO23" s="291"/>
      <c r="DP23" s="291"/>
    </row>
    <row r="24" spans="119:120" ht="13.2">
      <c r="DP24" s="291"/>
    </row>
    <row r="25" spans="119:120" ht="13.2">
      <c r="DP25" s="291"/>
    </row>
    <row r="26" spans="119:120" ht="13.2">
      <c r="DO26" s="291"/>
      <c r="DP26" s="291"/>
    </row>
    <row r="27" spans="119:120" ht="13.2"/>
    <row r="28" spans="119:120" ht="13.2">
      <c r="DO28" s="291"/>
      <c r="DP28" s="291"/>
    </row>
    <row r="29" spans="119:120" ht="13.2">
      <c r="DP29" s="291"/>
    </row>
    <row r="30" spans="119:120" ht="13.2"/>
    <row r="31" spans="119:120" ht="13.2">
      <c r="DO31" s="291"/>
      <c r="DP31" s="291"/>
    </row>
    <row r="32" spans="119:120" ht="13.2"/>
    <row r="33" spans="98:120" ht="13.2">
      <c r="DO33" s="291"/>
      <c r="DP33" s="291"/>
    </row>
    <row r="34" spans="98:120" ht="13.2">
      <c r="DM34" s="291"/>
    </row>
    <row r="35" spans="98:120" ht="13.2">
      <c r="CT35" s="291"/>
      <c r="CU35" s="291"/>
      <c r="CV35" s="291"/>
      <c r="CY35" s="291"/>
      <c r="CZ35" s="291"/>
      <c r="DA35" s="291"/>
      <c r="DD35" s="291"/>
      <c r="DE35" s="291"/>
      <c r="DF35" s="291"/>
      <c r="DI35" s="291"/>
      <c r="DJ35" s="291"/>
      <c r="DK35" s="291"/>
      <c r="DM35" s="291"/>
      <c r="DN35" s="291"/>
      <c r="DO35" s="291"/>
      <c r="DP35" s="291"/>
    </row>
    <row r="36" spans="98:120" ht="13.2"/>
    <row r="37" spans="98:120" ht="13.2">
      <c r="CW37" s="291"/>
      <c r="DB37" s="291"/>
      <c r="DG37" s="291"/>
      <c r="DL37" s="291"/>
      <c r="DP37" s="291"/>
    </row>
    <row r="38" spans="98:120" ht="13.2">
      <c r="CT38" s="291"/>
      <c r="CU38" s="291"/>
      <c r="CV38" s="291"/>
      <c r="CW38" s="291"/>
      <c r="CY38" s="291"/>
      <c r="CZ38" s="291"/>
      <c r="DA38" s="291"/>
      <c r="DB38" s="291"/>
      <c r="DD38" s="291"/>
      <c r="DE38" s="291"/>
      <c r="DF38" s="291"/>
      <c r="DG38" s="291"/>
      <c r="DI38" s="291"/>
      <c r="DJ38" s="291"/>
      <c r="DK38" s="291"/>
      <c r="DL38" s="291"/>
      <c r="DN38" s="291"/>
      <c r="DO38" s="291"/>
      <c r="DP38" s="291"/>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91"/>
      <c r="DO49" s="291"/>
      <c r="DP49" s="291"/>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91"/>
      <c r="CS63" s="291"/>
      <c r="CX63" s="291"/>
      <c r="DC63" s="291"/>
      <c r="DH63" s="291"/>
    </row>
    <row r="64" spans="22:120" ht="13.2">
      <c r="V64" s="291"/>
    </row>
    <row r="65" spans="15:120" ht="13.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c r="Q66" s="291"/>
      <c r="S66" s="291"/>
      <c r="U66" s="291"/>
      <c r="DM66" s="291"/>
    </row>
    <row r="67" spans="15:120" ht="13.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row r="69" spans="15:120" ht="13.2"/>
    <row r="70" spans="15:120" ht="13.2"/>
    <row r="71" spans="15:120" ht="13.2"/>
    <row r="72" spans="15:120" ht="13.2">
      <c r="DP72" s="291"/>
    </row>
    <row r="73" spans="15:120" ht="13.2">
      <c r="DP73" s="291"/>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91"/>
      <c r="CX96" s="291"/>
      <c r="DC96" s="291"/>
      <c r="DH96" s="291"/>
    </row>
    <row r="97" spans="24:120" ht="13.2">
      <c r="CS97" s="291"/>
      <c r="CX97" s="291"/>
      <c r="DC97" s="291"/>
      <c r="DH97" s="291"/>
      <c r="DP97" s="292" t="s">
        <v>501</v>
      </c>
    </row>
    <row r="98" spans="24:120" ht="13.2" hidden="1">
      <c r="CS98" s="291"/>
      <c r="CX98" s="291"/>
      <c r="DC98" s="291"/>
      <c r="DH98" s="291"/>
    </row>
    <row r="99" spans="24:120" ht="13.2"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t="13.2" hidden="1">
      <c r="CT103" s="291"/>
      <c r="CV103" s="291"/>
      <c r="CW103" s="291"/>
      <c r="CY103" s="291"/>
      <c r="DA103" s="291"/>
      <c r="DB103" s="291"/>
      <c r="DD103" s="291"/>
      <c r="DF103" s="291"/>
      <c r="DG103" s="291"/>
      <c r="DI103" s="291"/>
      <c r="DK103" s="291"/>
      <c r="DL103" s="291"/>
      <c r="DM103" s="291"/>
      <c r="DN103" s="291"/>
      <c r="DO103" s="291"/>
      <c r="DP103" s="291"/>
    </row>
    <row r="104" spans="24:120" ht="13.2" hidden="1">
      <c r="CV104" s="291"/>
      <c r="CW104" s="291"/>
      <c r="DA104" s="291"/>
      <c r="DB104" s="291"/>
      <c r="DF104" s="291"/>
      <c r="DG104" s="291"/>
      <c r="DK104" s="291"/>
      <c r="DL104" s="291"/>
      <c r="DN104" s="291"/>
      <c r="DO104" s="291"/>
      <c r="DP104" s="291"/>
    </row>
    <row r="105" spans="24:120" ht="12.75" hidden="1" customHeight="1"/>
  </sheetData>
  <sheetProtection algorithmName="SHA-512" hashValue="uOrg5EiflwwVoqNvt8GGNXWYQBCd3WaP1C98c1WTmK/cgQZwZCkTl1soKqwpvecxjQU/LK2sB3AfPdFlWmXV5w==" saltValue="zjRb/rtGPYjMpy2dWfAQ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sqref="A1:XFD1"/>
    </sheetView>
  </sheetViews>
  <sheetFormatPr defaultColWidth="0" defaultRowHeight="13.5" customHeight="1" zeroHeight="1"/>
  <cols>
    <col min="1" max="116" width="2.6640625" style="292" customWidth="1"/>
    <col min="117" max="16384" width="9" style="291" hidden="1"/>
  </cols>
  <sheetData>
    <row r="1" spans="2:116" ht="13.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row r="3" spans="2:116" ht="13.2"/>
    <row r="4" spans="2:116" ht="13.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row r="20" spans="9:116" ht="13.2"/>
    <row r="21" spans="9:116" ht="13.2">
      <c r="DL21" s="291"/>
    </row>
    <row r="22" spans="9:116" ht="13.2">
      <c r="DI22" s="291"/>
      <c r="DJ22" s="291"/>
      <c r="DK22" s="291"/>
      <c r="DL22" s="291"/>
    </row>
    <row r="23" spans="9:116" ht="13.2">
      <c r="CY23" s="291"/>
      <c r="CZ23" s="291"/>
      <c r="DA23" s="291"/>
      <c r="DB23" s="291"/>
      <c r="DC23" s="291"/>
      <c r="DD23" s="291"/>
      <c r="DE23" s="291"/>
      <c r="DF23" s="291"/>
      <c r="DG23" s="291"/>
      <c r="DH23" s="291"/>
      <c r="DI23" s="291"/>
      <c r="DJ23" s="291"/>
      <c r="DK23" s="291"/>
      <c r="DL23" s="291"/>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91"/>
      <c r="DA35" s="291"/>
      <c r="DB35" s="291"/>
      <c r="DC35" s="291"/>
      <c r="DD35" s="291"/>
      <c r="DE35" s="291"/>
      <c r="DF35" s="291"/>
      <c r="DG35" s="291"/>
      <c r="DH35" s="291"/>
      <c r="DI35" s="291"/>
      <c r="DJ35" s="291"/>
      <c r="DK35" s="291"/>
      <c r="DL35" s="291"/>
    </row>
    <row r="36" spans="15:116" ht="13.2"/>
    <row r="37" spans="15:116" ht="13.2">
      <c r="DL37" s="291"/>
    </row>
    <row r="38" spans="15:116" ht="13.2">
      <c r="DI38" s="291"/>
      <c r="DJ38" s="291"/>
      <c r="DK38" s="291"/>
      <c r="DL38" s="291"/>
    </row>
    <row r="39" spans="15:116" ht="13.2"/>
    <row r="40" spans="15:116" ht="13.2"/>
    <row r="41" spans="15:116" ht="13.2"/>
    <row r="42" spans="15:116" ht="13.2"/>
    <row r="43" spans="15:116" ht="13.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c r="DL44" s="291"/>
    </row>
    <row r="45" spans="15:116" ht="13.2"/>
    <row r="46" spans="15:116" ht="13.2">
      <c r="DA46" s="291"/>
      <c r="DB46" s="291"/>
      <c r="DC46" s="291"/>
      <c r="DD46" s="291"/>
      <c r="DE46" s="291"/>
      <c r="DF46" s="291"/>
      <c r="DG46" s="291"/>
      <c r="DH46" s="291"/>
      <c r="DI46" s="291"/>
      <c r="DJ46" s="291"/>
      <c r="DK46" s="291"/>
      <c r="DL46" s="291"/>
    </row>
    <row r="47" spans="15:116" ht="13.2"/>
    <row r="48" spans="15:116" ht="13.2"/>
    <row r="49" spans="104:116" ht="13.2"/>
    <row r="50" spans="104:116" ht="13.2">
      <c r="CZ50" s="291"/>
      <c r="DA50" s="291"/>
      <c r="DB50" s="291"/>
      <c r="DC50" s="291"/>
      <c r="DD50" s="291"/>
      <c r="DE50" s="291"/>
      <c r="DF50" s="291"/>
      <c r="DG50" s="291"/>
      <c r="DH50" s="291"/>
      <c r="DI50" s="291"/>
      <c r="DJ50" s="291"/>
      <c r="DK50" s="291"/>
      <c r="DL50" s="291"/>
    </row>
    <row r="51" spans="104:116" ht="13.2"/>
    <row r="52" spans="104:116" ht="13.2"/>
    <row r="53" spans="104:116" ht="13.2">
      <c r="DL53" s="291"/>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91"/>
      <c r="DD67" s="291"/>
      <c r="DE67" s="291"/>
      <c r="DF67" s="291"/>
      <c r="DG67" s="291"/>
      <c r="DH67" s="291"/>
      <c r="DI67" s="291"/>
      <c r="DJ67" s="291"/>
      <c r="DK67" s="291"/>
      <c r="DL67" s="291"/>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GHHA5ilZ8nBWRwT+GsyltDFGC7rM2q6ikC3R+guDGwshS5t2izgblygkS9vPH+PhSOONt9cG4avolKmRI7upHg==" saltValue="BEFFsFXUdjfIKgA1d04yr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election sqref="A1:XFD1"/>
    </sheetView>
  </sheetViews>
  <sheetFormatPr defaultColWidth="0" defaultRowHeight="13.5" customHeight="1" zeroHeight="1"/>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c r="AS1" s="294"/>
      <c r="AT1" s="294"/>
    </row>
    <row r="2" spans="1:46" ht="13.2">
      <c r="AS2" s="294"/>
      <c r="AT2" s="294"/>
    </row>
    <row r="3" spans="1:46" ht="13.2">
      <c r="AS3" s="294"/>
      <c r="AT3" s="294"/>
    </row>
    <row r="4" spans="1:46" ht="13.2">
      <c r="AS4" s="294"/>
      <c r="AT4" s="294"/>
    </row>
    <row r="5" spans="1:46" ht="16.2">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ht="13.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504</v>
      </c>
      <c r="AP7" s="304"/>
      <c r="AQ7" s="305" t="s">
        <v>505</v>
      </c>
      <c r="AR7" s="306"/>
    </row>
    <row r="8" spans="1:46" ht="13.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506</v>
      </c>
      <c r="AQ8" s="311" t="s">
        <v>507</v>
      </c>
      <c r="AR8" s="312" t="s">
        <v>508</v>
      </c>
    </row>
    <row r="9" spans="1:46" ht="13.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509</v>
      </c>
      <c r="AL9" s="1179"/>
      <c r="AM9" s="1179"/>
      <c r="AN9" s="1180"/>
      <c r="AO9" s="313">
        <v>1301775</v>
      </c>
      <c r="AP9" s="313">
        <v>125327</v>
      </c>
      <c r="AQ9" s="314">
        <v>92300</v>
      </c>
      <c r="AR9" s="315">
        <v>35.799999999999997</v>
      </c>
    </row>
    <row r="10" spans="1:46" ht="13.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510</v>
      </c>
      <c r="AL10" s="1179"/>
      <c r="AM10" s="1179"/>
      <c r="AN10" s="1180"/>
      <c r="AO10" s="316">
        <v>122272</v>
      </c>
      <c r="AP10" s="316">
        <v>11772</v>
      </c>
      <c r="AQ10" s="317">
        <v>10627</v>
      </c>
      <c r="AR10" s="318">
        <v>10.8</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511</v>
      </c>
      <c r="AL11" s="1179"/>
      <c r="AM11" s="1179"/>
      <c r="AN11" s="1180"/>
      <c r="AO11" s="316">
        <v>192645</v>
      </c>
      <c r="AP11" s="316">
        <v>18547</v>
      </c>
      <c r="AQ11" s="317">
        <v>14044</v>
      </c>
      <c r="AR11" s="318">
        <v>32.1</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512</v>
      </c>
      <c r="AL12" s="1179"/>
      <c r="AM12" s="1179"/>
      <c r="AN12" s="1180"/>
      <c r="AO12" s="316" t="s">
        <v>513</v>
      </c>
      <c r="AP12" s="316" t="s">
        <v>513</v>
      </c>
      <c r="AQ12" s="317">
        <v>859</v>
      </c>
      <c r="AR12" s="318" t="s">
        <v>513</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514</v>
      </c>
      <c r="AL13" s="1179"/>
      <c r="AM13" s="1179"/>
      <c r="AN13" s="1180"/>
      <c r="AO13" s="316" t="s">
        <v>513</v>
      </c>
      <c r="AP13" s="316" t="s">
        <v>513</v>
      </c>
      <c r="AQ13" s="317">
        <v>30</v>
      </c>
      <c r="AR13" s="318" t="s">
        <v>513</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515</v>
      </c>
      <c r="AL14" s="1179"/>
      <c r="AM14" s="1179"/>
      <c r="AN14" s="1180"/>
      <c r="AO14" s="316">
        <v>119404</v>
      </c>
      <c r="AP14" s="316">
        <v>11496</v>
      </c>
      <c r="AQ14" s="317">
        <v>4161</v>
      </c>
      <c r="AR14" s="318">
        <v>176.3</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516</v>
      </c>
      <c r="AL15" s="1179"/>
      <c r="AM15" s="1179"/>
      <c r="AN15" s="1180"/>
      <c r="AO15" s="316">
        <v>55645</v>
      </c>
      <c r="AP15" s="316">
        <v>5357</v>
      </c>
      <c r="AQ15" s="317">
        <v>2030</v>
      </c>
      <c r="AR15" s="318">
        <v>163.9</v>
      </c>
    </row>
    <row r="16" spans="1:46" ht="13.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517</v>
      </c>
      <c r="AL16" s="1182"/>
      <c r="AM16" s="1182"/>
      <c r="AN16" s="1183"/>
      <c r="AO16" s="316">
        <v>-118578</v>
      </c>
      <c r="AP16" s="316">
        <v>-11416</v>
      </c>
      <c r="AQ16" s="317">
        <v>-8642</v>
      </c>
      <c r="AR16" s="318">
        <v>32.1</v>
      </c>
    </row>
    <row r="17" spans="1:46" ht="13.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192</v>
      </c>
      <c r="AL17" s="1182"/>
      <c r="AM17" s="1182"/>
      <c r="AN17" s="1183"/>
      <c r="AO17" s="316">
        <v>1673163</v>
      </c>
      <c r="AP17" s="316">
        <v>161082</v>
      </c>
      <c r="AQ17" s="317">
        <v>115409</v>
      </c>
      <c r="AR17" s="318">
        <v>39.6</v>
      </c>
    </row>
    <row r="18" spans="1:46" ht="13.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ht="13.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ht="13.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522</v>
      </c>
      <c r="AL21" s="1174"/>
      <c r="AM21" s="1174"/>
      <c r="AN21" s="1175"/>
      <c r="AO21" s="328">
        <v>16.66</v>
      </c>
      <c r="AP21" s="329">
        <v>10.59</v>
      </c>
      <c r="AQ21" s="330">
        <v>6.07</v>
      </c>
      <c r="AR21" s="299"/>
      <c r="AS21" s="331"/>
      <c r="AT21" s="327"/>
    </row>
    <row r="22" spans="1:46" s="332" customFormat="1" ht="13.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523</v>
      </c>
      <c r="AL22" s="1174"/>
      <c r="AM22" s="1174"/>
      <c r="AN22" s="1175"/>
      <c r="AO22" s="333">
        <v>92.1</v>
      </c>
      <c r="AP22" s="334">
        <v>96.7</v>
      </c>
      <c r="AQ22" s="335">
        <v>-4.5999999999999996</v>
      </c>
      <c r="AR22" s="319"/>
      <c r="AS22" s="331"/>
      <c r="AT22" s="327"/>
    </row>
    <row r="23" spans="1:46" s="332" customFormat="1" ht="13.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c r="A27" s="340"/>
      <c r="AO27" s="294"/>
      <c r="AP27" s="294"/>
      <c r="AQ27" s="294"/>
      <c r="AR27" s="294"/>
      <c r="AS27" s="294"/>
      <c r="AT27" s="294"/>
    </row>
    <row r="28" spans="1:46" ht="16.2">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ht="13.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504</v>
      </c>
      <c r="AP30" s="304"/>
      <c r="AQ30" s="305" t="s">
        <v>505</v>
      </c>
      <c r="AR30" s="306"/>
    </row>
    <row r="31" spans="1:46" ht="13.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506</v>
      </c>
      <c r="AQ31" s="311" t="s">
        <v>507</v>
      </c>
      <c r="AR31" s="312" t="s">
        <v>508</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527</v>
      </c>
      <c r="AL32" s="1190"/>
      <c r="AM32" s="1190"/>
      <c r="AN32" s="1191"/>
      <c r="AO32" s="343">
        <v>275725</v>
      </c>
      <c r="AP32" s="343">
        <v>26545</v>
      </c>
      <c r="AQ32" s="344">
        <v>54047</v>
      </c>
      <c r="AR32" s="345">
        <v>-50.9</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528</v>
      </c>
      <c r="AL33" s="1190"/>
      <c r="AM33" s="1190"/>
      <c r="AN33" s="1191"/>
      <c r="AO33" s="343" t="s">
        <v>513</v>
      </c>
      <c r="AP33" s="343" t="s">
        <v>513</v>
      </c>
      <c r="AQ33" s="344" t="s">
        <v>513</v>
      </c>
      <c r="AR33" s="345" t="s">
        <v>513</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529</v>
      </c>
      <c r="AL34" s="1190"/>
      <c r="AM34" s="1190"/>
      <c r="AN34" s="1191"/>
      <c r="AO34" s="343" t="s">
        <v>513</v>
      </c>
      <c r="AP34" s="343" t="s">
        <v>513</v>
      </c>
      <c r="AQ34" s="344" t="s">
        <v>513</v>
      </c>
      <c r="AR34" s="345" t="s">
        <v>513</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530</v>
      </c>
      <c r="AL35" s="1190"/>
      <c r="AM35" s="1190"/>
      <c r="AN35" s="1191"/>
      <c r="AO35" s="343">
        <v>550719</v>
      </c>
      <c r="AP35" s="343">
        <v>53020</v>
      </c>
      <c r="AQ35" s="344">
        <v>14654</v>
      </c>
      <c r="AR35" s="345">
        <v>261.8</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531</v>
      </c>
      <c r="AL36" s="1190"/>
      <c r="AM36" s="1190"/>
      <c r="AN36" s="1191"/>
      <c r="AO36" s="343">
        <v>23044</v>
      </c>
      <c r="AP36" s="343">
        <v>2219</v>
      </c>
      <c r="AQ36" s="344">
        <v>3772</v>
      </c>
      <c r="AR36" s="345">
        <v>-41.2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532</v>
      </c>
      <c r="AL37" s="1190"/>
      <c r="AM37" s="1190"/>
      <c r="AN37" s="1191"/>
      <c r="AO37" s="343" t="s">
        <v>513</v>
      </c>
      <c r="AP37" s="343" t="s">
        <v>513</v>
      </c>
      <c r="AQ37" s="344">
        <v>740</v>
      </c>
      <c r="AR37" s="345" t="s">
        <v>513</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533</v>
      </c>
      <c r="AL38" s="1193"/>
      <c r="AM38" s="1193"/>
      <c r="AN38" s="1194"/>
      <c r="AO38" s="346" t="s">
        <v>513</v>
      </c>
      <c r="AP38" s="346" t="s">
        <v>513</v>
      </c>
      <c r="AQ38" s="347">
        <v>12</v>
      </c>
      <c r="AR38" s="335" t="s">
        <v>513</v>
      </c>
      <c r="AS38" s="342"/>
    </row>
    <row r="39" spans="1:46" ht="13.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534</v>
      </c>
      <c r="AL39" s="1193"/>
      <c r="AM39" s="1193"/>
      <c r="AN39" s="1194"/>
      <c r="AO39" s="343" t="s">
        <v>513</v>
      </c>
      <c r="AP39" s="343" t="s">
        <v>513</v>
      </c>
      <c r="AQ39" s="344">
        <v>-2627</v>
      </c>
      <c r="AR39" s="345" t="s">
        <v>513</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535</v>
      </c>
      <c r="AL40" s="1190"/>
      <c r="AM40" s="1190"/>
      <c r="AN40" s="1191"/>
      <c r="AO40" s="343">
        <v>-542173</v>
      </c>
      <c r="AP40" s="343">
        <v>-52197</v>
      </c>
      <c r="AQ40" s="344">
        <v>-48398</v>
      </c>
      <c r="AR40" s="345">
        <v>7.8</v>
      </c>
      <c r="AS40" s="342"/>
    </row>
    <row r="41" spans="1:46" ht="13.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304</v>
      </c>
      <c r="AL41" s="1196"/>
      <c r="AM41" s="1196"/>
      <c r="AN41" s="1197"/>
      <c r="AO41" s="343">
        <v>307315</v>
      </c>
      <c r="AP41" s="343">
        <v>29587</v>
      </c>
      <c r="AQ41" s="344">
        <v>22201</v>
      </c>
      <c r="AR41" s="345">
        <v>33.299999999999997</v>
      </c>
      <c r="AS41" s="342"/>
    </row>
    <row r="42" spans="1:46" ht="13.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ht="13.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504</v>
      </c>
      <c r="AN49" s="1186" t="s">
        <v>539</v>
      </c>
      <c r="AO49" s="1187"/>
      <c r="AP49" s="1187"/>
      <c r="AQ49" s="1187"/>
      <c r="AR49" s="1188"/>
    </row>
    <row r="50" spans="1:44" ht="13.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540</v>
      </c>
      <c r="AO50" s="360" t="s">
        <v>541</v>
      </c>
      <c r="AP50" s="361" t="s">
        <v>542</v>
      </c>
      <c r="AQ50" s="362" t="s">
        <v>543</v>
      </c>
      <c r="AR50" s="363" t="s">
        <v>544</v>
      </c>
    </row>
    <row r="51" spans="1:44" ht="13.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3855120</v>
      </c>
      <c r="AN51" s="365">
        <v>359251</v>
      </c>
      <c r="AO51" s="366">
        <v>46</v>
      </c>
      <c r="AP51" s="367">
        <v>75972</v>
      </c>
      <c r="AQ51" s="368">
        <v>-17.3</v>
      </c>
      <c r="AR51" s="369">
        <v>63.3</v>
      </c>
    </row>
    <row r="52" spans="1:44" ht="13.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3254492</v>
      </c>
      <c r="AN52" s="373">
        <v>303279</v>
      </c>
      <c r="AO52" s="374">
        <v>55.2</v>
      </c>
      <c r="AP52" s="375">
        <v>40712</v>
      </c>
      <c r="AQ52" s="376">
        <v>-25.2</v>
      </c>
      <c r="AR52" s="377">
        <v>80.400000000000006</v>
      </c>
    </row>
    <row r="53" spans="1:44" ht="13.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7746796</v>
      </c>
      <c r="AN53" s="365">
        <v>725220</v>
      </c>
      <c r="AO53" s="366">
        <v>101.9</v>
      </c>
      <c r="AP53" s="367">
        <v>79466</v>
      </c>
      <c r="AQ53" s="368">
        <v>4.5999999999999996</v>
      </c>
      <c r="AR53" s="369">
        <v>97.3</v>
      </c>
    </row>
    <row r="54" spans="1:44" ht="13.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6195261</v>
      </c>
      <c r="AN54" s="373">
        <v>579972</v>
      </c>
      <c r="AO54" s="374">
        <v>91.2</v>
      </c>
      <c r="AP54" s="375">
        <v>44645</v>
      </c>
      <c r="AQ54" s="376">
        <v>9.6999999999999993</v>
      </c>
      <c r="AR54" s="377">
        <v>81.5</v>
      </c>
    </row>
    <row r="55" spans="1:44" ht="13.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4239012</v>
      </c>
      <c r="AN55" s="365">
        <v>401498</v>
      </c>
      <c r="AO55" s="366">
        <v>-44.6</v>
      </c>
      <c r="AP55" s="367">
        <v>90072</v>
      </c>
      <c r="AQ55" s="368">
        <v>13.3</v>
      </c>
      <c r="AR55" s="369">
        <v>-57.9</v>
      </c>
    </row>
    <row r="56" spans="1:44" ht="13.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2395578</v>
      </c>
      <c r="AN56" s="373">
        <v>226897</v>
      </c>
      <c r="AO56" s="374">
        <v>-60.9</v>
      </c>
      <c r="AP56" s="375">
        <v>46083</v>
      </c>
      <c r="AQ56" s="376">
        <v>3.2</v>
      </c>
      <c r="AR56" s="377">
        <v>-64.099999999999994</v>
      </c>
    </row>
    <row r="57" spans="1:44" ht="13.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2758081</v>
      </c>
      <c r="AN57" s="365">
        <v>263025</v>
      </c>
      <c r="AO57" s="366">
        <v>-34.5</v>
      </c>
      <c r="AP57" s="367">
        <v>88328</v>
      </c>
      <c r="AQ57" s="368">
        <v>-1.9</v>
      </c>
      <c r="AR57" s="369">
        <v>-32.6</v>
      </c>
    </row>
    <row r="58" spans="1:44" ht="13.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2270313</v>
      </c>
      <c r="AN58" s="373">
        <v>216509</v>
      </c>
      <c r="AO58" s="374">
        <v>-4.5999999999999996</v>
      </c>
      <c r="AP58" s="375">
        <v>49013</v>
      </c>
      <c r="AQ58" s="376">
        <v>6.4</v>
      </c>
      <c r="AR58" s="377">
        <v>-11</v>
      </c>
    </row>
    <row r="59" spans="1:44" ht="13.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3096910</v>
      </c>
      <c r="AN59" s="365">
        <v>298152</v>
      </c>
      <c r="AO59" s="366">
        <v>13.4</v>
      </c>
      <c r="AP59" s="367">
        <v>103390</v>
      </c>
      <c r="AQ59" s="368">
        <v>17.100000000000001</v>
      </c>
      <c r="AR59" s="369">
        <v>-3.7</v>
      </c>
    </row>
    <row r="60" spans="1:44" ht="13.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2272725</v>
      </c>
      <c r="AN60" s="373">
        <v>218805</v>
      </c>
      <c r="AO60" s="374">
        <v>1.1000000000000001</v>
      </c>
      <c r="AP60" s="375">
        <v>51269</v>
      </c>
      <c r="AQ60" s="376">
        <v>4.5999999999999996</v>
      </c>
      <c r="AR60" s="377">
        <v>-3.5</v>
      </c>
    </row>
    <row r="61" spans="1:44" ht="13.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4339184</v>
      </c>
      <c r="AN61" s="380">
        <v>409429</v>
      </c>
      <c r="AO61" s="381">
        <v>16.399999999999999</v>
      </c>
      <c r="AP61" s="382">
        <v>87446</v>
      </c>
      <c r="AQ61" s="383">
        <v>3.2</v>
      </c>
      <c r="AR61" s="369">
        <v>13.2</v>
      </c>
    </row>
    <row r="62" spans="1:44" ht="13.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3277674</v>
      </c>
      <c r="AN62" s="373">
        <v>309092</v>
      </c>
      <c r="AO62" s="374">
        <v>16.399999999999999</v>
      </c>
      <c r="AP62" s="375">
        <v>46344</v>
      </c>
      <c r="AQ62" s="376">
        <v>-0.3</v>
      </c>
      <c r="AR62" s="377">
        <v>16.7</v>
      </c>
    </row>
    <row r="63" spans="1:44" ht="13.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t="13.2" hidden="1">
      <c r="AK70" s="294"/>
      <c r="AL70" s="294"/>
      <c r="AM70" s="294"/>
      <c r="AN70" s="294"/>
      <c r="AO70" s="294"/>
      <c r="AP70" s="294"/>
      <c r="AQ70" s="294"/>
      <c r="AR70" s="294"/>
    </row>
    <row r="71" spans="1:46" ht="13.2" hidden="1">
      <c r="AK71" s="294"/>
      <c r="AL71" s="294"/>
      <c r="AM71" s="294"/>
      <c r="AN71" s="294"/>
      <c r="AO71" s="294"/>
      <c r="AP71" s="294"/>
      <c r="AQ71" s="294"/>
      <c r="AR71" s="294"/>
    </row>
    <row r="72" spans="1:46" ht="13.2" hidden="1">
      <c r="AK72" s="294"/>
      <c r="AL72" s="294"/>
      <c r="AM72" s="294"/>
      <c r="AN72" s="294"/>
      <c r="AO72" s="294"/>
      <c r="AP72" s="294"/>
      <c r="AQ72" s="294"/>
      <c r="AR72" s="294"/>
    </row>
    <row r="73" spans="1:46" ht="13.2" hidden="1">
      <c r="AK73" s="294"/>
      <c r="AL73" s="294"/>
      <c r="AM73" s="294"/>
      <c r="AN73" s="294"/>
      <c r="AO73" s="294"/>
      <c r="AP73" s="294"/>
      <c r="AQ73" s="294"/>
      <c r="AR73" s="294"/>
    </row>
    <row r="74" spans="1:46" ht="13.2" hidden="1"/>
  </sheetData>
  <sheetProtection algorithmName="SHA-512" hashValue="WVfY2Ddi5W1o6B6rRqWzDHkS5EOdFNM2ofjBptbly1QLHkhKHXSc0cmJ8IsDum8tl95K2Qsi3sI5L4h3Qq1k5A==" saltValue="d3fBp17pzVGYSvetYdLM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sqref="A1:XFD1"/>
    </sheetView>
  </sheetViews>
  <sheetFormatPr defaultColWidth="0" defaultRowHeight="13.5" customHeight="1" zeroHeight="1"/>
  <cols>
    <col min="1" max="125" width="2.441406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c r="B2" s="291"/>
      <c r="DG2" s="291"/>
    </row>
    <row r="3" spans="2:125" ht="13.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row r="5" spans="2:125" ht="13.2"/>
    <row r="6" spans="2:125" ht="13.2"/>
    <row r="7" spans="2:125" ht="13.2"/>
    <row r="8" spans="2:125" ht="13.2"/>
    <row r="9" spans="2:125" ht="13.2">
      <c r="DU9" s="291"/>
    </row>
    <row r="10" spans="2:125" ht="13.2"/>
    <row r="11" spans="2:125" ht="13.2"/>
    <row r="12" spans="2:125" ht="13.2"/>
    <row r="13" spans="2:125" ht="13.2"/>
    <row r="14" spans="2:125" ht="13.2"/>
    <row r="15" spans="2:125" ht="13.2"/>
    <row r="16" spans="2:125" ht="13.2"/>
    <row r="17" spans="125:125" ht="13.2">
      <c r="DU17" s="291"/>
    </row>
    <row r="18" spans="125:125" ht="13.2"/>
    <row r="19" spans="125:125" ht="13.2"/>
    <row r="20" spans="125:125" ht="13.2">
      <c r="DU20" s="291"/>
    </row>
    <row r="21" spans="125:125" ht="13.2">
      <c r="DU21" s="291"/>
    </row>
    <row r="22" spans="125:125" ht="13.2"/>
    <row r="23" spans="125:125" ht="13.2"/>
    <row r="24" spans="125:125" ht="13.2"/>
    <row r="25" spans="125:125" ht="13.2"/>
    <row r="26" spans="125:125" ht="13.2"/>
    <row r="27" spans="125:125" ht="13.2"/>
    <row r="28" spans="125:125" ht="13.2">
      <c r="DU28" s="291"/>
    </row>
    <row r="29" spans="125:125" ht="13.2"/>
    <row r="30" spans="125:125" ht="13.2"/>
    <row r="31" spans="125:125" ht="13.2"/>
    <row r="32" spans="125:125" ht="13.2"/>
    <row r="33" spans="2:125" ht="13.2">
      <c r="B33" s="291"/>
      <c r="G33" s="291"/>
      <c r="I33" s="291"/>
    </row>
    <row r="34" spans="2:125" ht="13.2">
      <c r="C34" s="291"/>
      <c r="P34" s="291"/>
      <c r="DE34" s="291"/>
      <c r="DH34" s="291"/>
    </row>
    <row r="35" spans="2:125" ht="13.2">
      <c r="D35" s="291"/>
      <c r="E35" s="291"/>
      <c r="DG35" s="291"/>
      <c r="DJ35" s="291"/>
      <c r="DP35" s="291"/>
      <c r="DQ35" s="291"/>
      <c r="DR35" s="291"/>
      <c r="DS35" s="291"/>
      <c r="DT35" s="291"/>
      <c r="DU35" s="291"/>
    </row>
    <row r="36" spans="2:125" ht="13.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c r="DU37" s="291"/>
    </row>
    <row r="38" spans="2:125" ht="13.2">
      <c r="DT38" s="291"/>
      <c r="DU38" s="291"/>
    </row>
    <row r="39" spans="2:125" ht="13.2"/>
    <row r="40" spans="2:125" ht="13.2">
      <c r="DH40" s="291"/>
    </row>
    <row r="41" spans="2:125" ht="13.2">
      <c r="DE41" s="291"/>
    </row>
    <row r="42" spans="2:125" ht="13.2">
      <c r="DG42" s="291"/>
      <c r="DJ42" s="291"/>
    </row>
    <row r="43" spans="2:125" ht="13.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c r="DU44" s="291"/>
    </row>
    <row r="45" spans="2:125" ht="13.2"/>
    <row r="46" spans="2:125" ht="13.2"/>
    <row r="47" spans="2:125" ht="13.2"/>
    <row r="48" spans="2:125" ht="13.2">
      <c r="DT48" s="291"/>
      <c r="DU48" s="291"/>
    </row>
    <row r="49" spans="120:125" ht="13.2">
      <c r="DU49" s="291"/>
    </row>
    <row r="50" spans="120:125" ht="13.2">
      <c r="DU50" s="291"/>
    </row>
    <row r="51" spans="120:125" ht="13.2">
      <c r="DP51" s="291"/>
      <c r="DQ51" s="291"/>
      <c r="DR51" s="291"/>
      <c r="DS51" s="291"/>
      <c r="DT51" s="291"/>
      <c r="DU51" s="291"/>
    </row>
    <row r="52" spans="120:125" ht="13.2"/>
    <row r="53" spans="120:125" ht="13.2"/>
    <row r="54" spans="120:125" ht="13.2">
      <c r="DU54" s="291"/>
    </row>
    <row r="55" spans="120:125" ht="13.2"/>
    <row r="56" spans="120:125" ht="13.2"/>
    <row r="57" spans="120:125" ht="13.2"/>
    <row r="58" spans="120:125" ht="13.2">
      <c r="DU58" s="291"/>
    </row>
    <row r="59" spans="120:125" ht="13.2"/>
    <row r="60" spans="120:125" ht="13.2"/>
    <row r="61" spans="120:125" ht="13.2"/>
    <row r="62" spans="120:125" ht="13.2"/>
    <row r="63" spans="120:125" ht="13.2">
      <c r="DU63" s="291"/>
    </row>
    <row r="64" spans="120:125" ht="13.2">
      <c r="DT64" s="291"/>
      <c r="DU64" s="291"/>
    </row>
    <row r="65" spans="123:125" ht="13.2"/>
    <row r="66" spans="123:125" ht="13.2"/>
    <row r="67" spans="123:125" ht="13.2"/>
    <row r="68" spans="123:125" ht="13.2"/>
    <row r="69" spans="123:125" ht="13.2">
      <c r="DS69" s="291"/>
      <c r="DT69" s="291"/>
      <c r="DU69" s="291"/>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91"/>
    </row>
    <row r="83" spans="116:125" ht="13.2">
      <c r="DM83" s="291"/>
      <c r="DN83" s="291"/>
      <c r="DO83" s="291"/>
      <c r="DP83" s="291"/>
      <c r="DQ83" s="291"/>
      <c r="DR83" s="291"/>
      <c r="DS83" s="291"/>
      <c r="DT83" s="291"/>
      <c r="DU83" s="291"/>
    </row>
    <row r="84" spans="116:125" ht="13.2"/>
    <row r="85" spans="116:125" ht="13.2"/>
    <row r="86" spans="116:125" ht="13.2"/>
    <row r="87" spans="116:125" ht="13.2"/>
    <row r="88" spans="116:125" ht="13.2">
      <c r="DU88" s="291"/>
    </row>
    <row r="89" spans="116:125" ht="13.2"/>
    <row r="90" spans="116:125" ht="13.2"/>
    <row r="91" spans="116:125" ht="13.2"/>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553</v>
      </c>
    </row>
    <row r="120" spans="125:125" ht="13.5" hidden="1" customHeight="1"/>
    <row r="121" spans="125:125" ht="13.5" hidden="1" customHeight="1">
      <c r="DU121" s="291"/>
    </row>
  </sheetData>
  <sheetProtection algorithmName="SHA-512" hashValue="Edfha1vJhF5nwxJu/Q/r9uV1/2NDAFnAJi0bC1wwK31b2S9ZQVOh5NrWxm1+KqDoiPHl8OzO6Kn4jsuCl0R9LQ==" saltValue="kzlkgHRVQujKLlZ01j9x4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sqref="A1:XFD1"/>
    </sheetView>
  </sheetViews>
  <sheetFormatPr defaultColWidth="0" defaultRowHeight="13.5" customHeight="1" zeroHeight="1"/>
  <cols>
    <col min="1" max="125" width="2.441406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c r="B2" s="291"/>
      <c r="T2" s="291"/>
    </row>
    <row r="3" spans="1:125" ht="13.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91"/>
      <c r="G33" s="291"/>
      <c r="I33" s="291"/>
    </row>
    <row r="34" spans="2:125" ht="13.2">
      <c r="C34" s="291"/>
      <c r="P34" s="291"/>
      <c r="R34" s="291"/>
      <c r="U34" s="291"/>
    </row>
    <row r="35" spans="2:125" ht="13.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c r="F36" s="291"/>
      <c r="H36" s="291"/>
      <c r="J36" s="291"/>
      <c r="K36" s="291"/>
      <c r="L36" s="291"/>
      <c r="M36" s="291"/>
      <c r="N36" s="291"/>
      <c r="O36" s="291"/>
      <c r="Q36" s="291"/>
      <c r="S36" s="291"/>
      <c r="V36" s="291"/>
    </row>
    <row r="37" spans="2:125" ht="13.2"/>
    <row r="38" spans="2:125" ht="13.2"/>
    <row r="39" spans="2:125" ht="13.2"/>
    <row r="40" spans="2:125" ht="13.2">
      <c r="U40" s="291"/>
    </row>
    <row r="41" spans="2:125" ht="13.2">
      <c r="R41" s="291"/>
    </row>
    <row r="42" spans="2:125" ht="13.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c r="Q43" s="291"/>
      <c r="S43" s="291"/>
      <c r="V43" s="291"/>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554</v>
      </c>
    </row>
  </sheetData>
  <sheetProtection algorithmName="SHA-512" hashValue="vvoEFcTJ58P8MRswvShCKr8+jUJSoUncZyhUqSDChtP2BRuljJ2Sb1Ac3rHRrVp59QOUoKjzxjEzz+WYeGdm/g==" saltValue="p3MUKqjFDiwe9kKX3XH5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sqref="A1:XFD1"/>
    </sheetView>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198" t="s">
        <v>3</v>
      </c>
      <c r="D47" s="1198"/>
      <c r="E47" s="1199"/>
      <c r="F47" s="11">
        <v>57.9</v>
      </c>
      <c r="G47" s="12">
        <v>48.22</v>
      </c>
      <c r="H47" s="12">
        <v>48.87</v>
      </c>
      <c r="I47" s="12">
        <v>56.47</v>
      </c>
      <c r="J47" s="13">
        <v>63.27</v>
      </c>
    </row>
    <row r="48" spans="2:10" ht="57.75" customHeight="1">
      <c r="B48" s="14"/>
      <c r="C48" s="1200" t="s">
        <v>4</v>
      </c>
      <c r="D48" s="1200"/>
      <c r="E48" s="1201"/>
      <c r="F48" s="15">
        <v>8.6999999999999993</v>
      </c>
      <c r="G48" s="16">
        <v>5.63</v>
      </c>
      <c r="H48" s="16">
        <v>9.9600000000000009</v>
      </c>
      <c r="I48" s="16">
        <v>13.49</v>
      </c>
      <c r="J48" s="17">
        <v>10.77</v>
      </c>
    </row>
    <row r="49" spans="2:10" ht="57.75" customHeight="1" thickBot="1">
      <c r="B49" s="18"/>
      <c r="C49" s="1202" t="s">
        <v>5</v>
      </c>
      <c r="D49" s="1202"/>
      <c r="E49" s="1203"/>
      <c r="F49" s="19">
        <v>8.16</v>
      </c>
      <c r="G49" s="20" t="s">
        <v>560</v>
      </c>
      <c r="H49" s="20">
        <v>6.76</v>
      </c>
      <c r="I49" s="20">
        <v>11.46</v>
      </c>
      <c r="J49" s="21">
        <v>4.24</v>
      </c>
    </row>
    <row r="50" spans="2:10" ht="13.5" customHeight="1"/>
  </sheetData>
  <sheetProtection algorithmName="SHA-512" hashValue="t+LtGH6oCX30iMnDFiLluuAlBKpWMCGC55pVmjeIKZimjvIDvRr85pzeXBmS3epcWmiLPlaanHlE4wU9bhawQQ==" saltValue="eEuW4N2EVIMUbDn4ITiC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2021-03-05T06:49:22Z</cp:lastPrinted>
  <dcterms:created xsi:type="dcterms:W3CDTF">2021-02-05T02:24:50Z</dcterms:created>
  <dcterms:modified xsi:type="dcterms:W3CDTF">2021-03-05T06:52:05Z</dcterms:modified>
  <cp:category/>
</cp:coreProperties>
</file>